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soft\Desktop\จัดซื้อจัดจ้าง63\"/>
    </mc:Choice>
  </mc:AlternateContent>
  <bookViews>
    <workbookView xWindow="0" yWindow="0" windowWidth="15360" windowHeight="7800" tabRatio="437" activeTab="2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กาบเชิง!$A$1:$Q$37</definedName>
    <definedName name="_xlnm.Print_Area" localSheetId="3">ดงพลอง!$A$1:$Q$34</definedName>
    <definedName name="_xlnm.Print_Area" localSheetId="0">ดงสายทอ!$A$1:$Q$24</definedName>
    <definedName name="_xlnm.Print_Area" localSheetId="6">บริหารทั่วไป!$A$1:$S$38</definedName>
    <definedName name="_xlnm.Print_Area" localSheetId="5">สูงเนิน!$A$1:$Q$49</definedName>
    <definedName name="_xlnm.Print_Titles" localSheetId="2">คอนสาร!$1:$7</definedName>
    <definedName name="_xlnm.Print_Titles" localSheetId="1">ด่านขุนทด!$1:$7</definedName>
  </definedNames>
  <calcPr calcId="152511"/>
</workbook>
</file>

<file path=xl/calcChain.xml><?xml version="1.0" encoding="utf-8"?>
<calcChain xmlns="http://schemas.openxmlformats.org/spreadsheetml/2006/main">
  <c r="C57" i="1" l="1"/>
  <c r="C24" i="4"/>
  <c r="C34" i="7"/>
  <c r="C49" i="6"/>
  <c r="D37" i="3"/>
  <c r="C37" i="3"/>
  <c r="C34" i="2"/>
  <c r="C45" i="5"/>
  <c r="D57" i="1"/>
  <c r="D34" i="7" l="1"/>
  <c r="D35" i="1"/>
  <c r="G35" i="1"/>
  <c r="D14" i="7" l="1"/>
  <c r="D21" i="1" l="1"/>
  <c r="D19" i="1"/>
  <c r="D18" i="1"/>
  <c r="D17" i="1"/>
  <c r="D16" i="1"/>
  <c r="D15" i="1"/>
  <c r="D14" i="1"/>
  <c r="G23" i="1"/>
  <c r="G24" i="1"/>
  <c r="G13" i="5"/>
  <c r="G13" i="3"/>
  <c r="D13" i="3"/>
  <c r="G9" i="3"/>
  <c r="D9" i="3"/>
  <c r="G8" i="3"/>
  <c r="D8" i="3"/>
  <c r="D21" i="3"/>
  <c r="G21" i="3"/>
  <c r="D22" i="3"/>
  <c r="G22" i="3"/>
  <c r="D23" i="3"/>
  <c r="G23" i="3"/>
  <c r="G19" i="3" l="1"/>
  <c r="D19" i="3"/>
  <c r="G18" i="3"/>
  <c r="D18" i="3"/>
  <c r="G17" i="3"/>
  <c r="D17" i="3"/>
  <c r="G16" i="3"/>
  <c r="D16" i="3"/>
  <c r="D13" i="1" l="1"/>
  <c r="D12" i="1"/>
  <c r="D11" i="1"/>
  <c r="D10" i="1"/>
  <c r="D9" i="1"/>
  <c r="D8" i="1"/>
  <c r="G19" i="5"/>
  <c r="D28" i="5"/>
  <c r="D9" i="5"/>
  <c r="D16" i="5"/>
  <c r="D17" i="5"/>
  <c r="D18" i="5"/>
  <c r="D8" i="5"/>
  <c r="D14" i="5"/>
  <c r="D24" i="5"/>
  <c r="D11" i="5"/>
  <c r="D12" i="5"/>
  <c r="D25" i="5"/>
  <c r="D13" i="5"/>
  <c r="D10" i="5"/>
  <c r="D19" i="5"/>
  <c r="D23" i="5"/>
  <c r="D20" i="5"/>
  <c r="D21" i="5"/>
  <c r="D22" i="5"/>
  <c r="D26" i="5"/>
  <c r="D27" i="5"/>
  <c r="D15" i="5"/>
  <c r="D26" i="1"/>
  <c r="D25" i="1"/>
  <c r="D24" i="1"/>
  <c r="D23" i="1"/>
  <c r="D22" i="1"/>
  <c r="G38" i="1"/>
  <c r="D38" i="1"/>
  <c r="D37" i="1"/>
  <c r="D34" i="1"/>
  <c r="D31" i="1"/>
  <c r="D30" i="1"/>
  <c r="D47" i="1"/>
  <c r="D46" i="1"/>
  <c r="D45" i="1"/>
  <c r="D44" i="1"/>
  <c r="G43" i="1"/>
  <c r="D43" i="1"/>
  <c r="D42" i="1"/>
  <c r="D41" i="1"/>
  <c r="D40" i="1"/>
  <c r="D39" i="1"/>
  <c r="G18" i="6" l="1"/>
  <c r="D18" i="6"/>
  <c r="G17" i="6"/>
  <c r="D17" i="6"/>
  <c r="G15" i="6"/>
  <c r="D15" i="6"/>
  <c r="G12" i="6"/>
  <c r="D12" i="6"/>
  <c r="G11" i="6"/>
  <c r="D11" i="6"/>
  <c r="G10" i="6"/>
  <c r="D10" i="6"/>
  <c r="G9" i="6"/>
  <c r="D9" i="6"/>
  <c r="G8" i="6"/>
  <c r="D8" i="6"/>
  <c r="D25" i="3" l="1"/>
  <c r="D26" i="3"/>
  <c r="D28" i="2"/>
  <c r="D19" i="2"/>
  <c r="G18" i="2"/>
  <c r="G19" i="2"/>
  <c r="G28" i="2"/>
  <c r="D12" i="2"/>
  <c r="D25" i="2" l="1"/>
  <c r="G24" i="2"/>
  <c r="G25" i="2"/>
  <c r="D24" i="2"/>
  <c r="D30" i="6" l="1"/>
  <c r="G22" i="5" l="1"/>
  <c r="D9" i="2" l="1"/>
  <c r="C35" i="7" l="1"/>
  <c r="G21" i="5"/>
  <c r="D24" i="4" l="1"/>
  <c r="G39" i="1"/>
  <c r="G10" i="7"/>
  <c r="G13" i="7"/>
  <c r="G9" i="7"/>
  <c r="D16" i="6" l="1"/>
  <c r="D24" i="6"/>
  <c r="D26" i="6"/>
  <c r="D28" i="6"/>
  <c r="D13" i="6"/>
  <c r="D22" i="6"/>
  <c r="D11" i="3"/>
  <c r="D20" i="3"/>
  <c r="D29" i="1"/>
  <c r="D28" i="1"/>
  <c r="D33" i="1"/>
  <c r="D36" i="1"/>
  <c r="G11" i="4" l="1"/>
  <c r="D11" i="4"/>
  <c r="D20" i="4" l="1"/>
  <c r="D16" i="4"/>
  <c r="D8" i="4"/>
  <c r="D12" i="4"/>
  <c r="D15" i="4"/>
  <c r="D17" i="4"/>
  <c r="D18" i="4"/>
  <c r="D19" i="4"/>
  <c r="D9" i="4"/>
  <c r="D15" i="2"/>
  <c r="D17" i="2"/>
  <c r="D14" i="2"/>
  <c r="D23" i="2"/>
  <c r="D26" i="2"/>
  <c r="D12" i="3" l="1"/>
  <c r="D14" i="4" l="1"/>
  <c r="G14" i="4"/>
  <c r="D7" i="6"/>
  <c r="G7" i="6"/>
  <c r="D27" i="6"/>
  <c r="G27" i="6"/>
  <c r="G14" i="6" l="1"/>
  <c r="G43" i="6"/>
  <c r="G44" i="6"/>
  <c r="D14" i="6"/>
  <c r="D45" i="6"/>
  <c r="G45" i="6"/>
  <c r="D46" i="6"/>
  <c r="G46" i="6"/>
  <c r="D47" i="6"/>
  <c r="G47" i="6"/>
  <c r="D48" i="6"/>
  <c r="G48" i="6"/>
  <c r="G42" i="6"/>
  <c r="G36" i="6"/>
  <c r="G37" i="6"/>
  <c r="G38" i="6"/>
  <c r="G39" i="6"/>
  <c r="G40" i="6"/>
  <c r="G41" i="6"/>
  <c r="D23" i="6"/>
  <c r="G14" i="2" l="1"/>
  <c r="G12" i="7"/>
  <c r="G32" i="7"/>
  <c r="D32" i="1" l="1"/>
  <c r="D27" i="1"/>
  <c r="G27" i="1"/>
  <c r="G32" i="1"/>
  <c r="G36" i="1"/>
  <c r="G48" i="1"/>
  <c r="G33" i="1"/>
  <c r="G28" i="1"/>
  <c r="G19" i="1"/>
  <c r="G29" i="1"/>
  <c r="G51" i="1"/>
  <c r="G20" i="1"/>
  <c r="G40" i="1"/>
  <c r="G41" i="1"/>
  <c r="G42" i="1"/>
  <c r="G44" i="1"/>
  <c r="G56" i="1"/>
  <c r="B22" i="4" l="1"/>
  <c r="G55" i="1" l="1"/>
  <c r="G53" i="1"/>
  <c r="G20" i="3" l="1"/>
  <c r="G25" i="6"/>
  <c r="D25" i="6"/>
  <c r="G24" i="6"/>
  <c r="D10" i="3" l="1"/>
  <c r="D13" i="2"/>
  <c r="D10" i="2"/>
  <c r="D20" i="2"/>
  <c r="G16" i="7"/>
  <c r="G11" i="5"/>
  <c r="G12" i="5" l="1"/>
  <c r="G26" i="2" l="1"/>
  <c r="G11" i="7" l="1"/>
  <c r="G31" i="6" l="1"/>
  <c r="G32" i="6"/>
  <c r="G33" i="6"/>
  <c r="G28" i="6"/>
  <c r="G30" i="6"/>
  <c r="G16" i="6"/>
  <c r="G27" i="2"/>
  <c r="G9" i="5"/>
  <c r="G47" i="1" l="1"/>
  <c r="G30" i="1"/>
  <c r="G31" i="1"/>
  <c r="G22" i="1"/>
  <c r="G46" i="1"/>
  <c r="G37" i="1"/>
  <c r="G34" i="1"/>
  <c r="G45" i="1"/>
  <c r="G9" i="4" l="1"/>
  <c r="G9" i="2"/>
  <c r="G18" i="5" l="1"/>
  <c r="G14" i="5"/>
  <c r="G24" i="5"/>
  <c r="G20" i="5"/>
  <c r="G15" i="5"/>
  <c r="G16" i="5"/>
  <c r="G10" i="5"/>
  <c r="G27" i="5"/>
  <c r="G25" i="5"/>
  <c r="G8" i="5"/>
  <c r="G8" i="7" l="1"/>
  <c r="G14" i="7"/>
  <c r="G33" i="7"/>
  <c r="D27" i="2" l="1"/>
  <c r="G28" i="5"/>
  <c r="G17" i="5"/>
  <c r="G23" i="5"/>
  <c r="D8" i="2" l="1"/>
  <c r="G22" i="6" l="1"/>
  <c r="G21" i="6"/>
  <c r="D21" i="6"/>
  <c r="G29" i="6"/>
  <c r="D29" i="6"/>
  <c r="G26" i="6"/>
  <c r="G13" i="6"/>
  <c r="D13" i="4" l="1"/>
  <c r="G13" i="2"/>
  <c r="G23" i="2"/>
  <c r="G15" i="2"/>
  <c r="D19" i="6" l="1"/>
  <c r="D49" i="6" s="1"/>
  <c r="G19" i="6" l="1"/>
  <c r="G26" i="5" l="1"/>
  <c r="G20" i="2" l="1"/>
  <c r="G17" i="2"/>
  <c r="G21" i="4"/>
  <c r="G20" i="4"/>
  <c r="G50" i="1"/>
  <c r="G22" i="7"/>
  <c r="F16" i="4" l="1"/>
  <c r="G16" i="4" s="1"/>
  <c r="B21" i="4"/>
  <c r="G13" i="4"/>
  <c r="G19" i="4"/>
  <c r="D14" i="3" l="1"/>
  <c r="D15" i="3"/>
  <c r="D10" i="4" l="1"/>
  <c r="G20" i="6"/>
  <c r="D20" i="6"/>
  <c r="G35" i="6"/>
  <c r="G34" i="6"/>
  <c r="G23" i="6"/>
  <c r="D34" i="5" l="1"/>
  <c r="G34" i="5"/>
  <c r="D35" i="5"/>
  <c r="G35" i="5"/>
  <c r="D36" i="5"/>
  <c r="G36" i="5"/>
  <c r="D37" i="5"/>
  <c r="G37" i="5"/>
  <c r="D38" i="5"/>
  <c r="G38" i="5"/>
  <c r="D39" i="5"/>
  <c r="G39" i="5"/>
  <c r="D40" i="5"/>
  <c r="G40" i="5"/>
  <c r="D41" i="5"/>
  <c r="G41" i="5"/>
  <c r="D42" i="5"/>
  <c r="G42" i="5"/>
  <c r="D43" i="5"/>
  <c r="D44" i="5"/>
  <c r="D45" i="5" l="1"/>
  <c r="G8" i="2"/>
  <c r="G10" i="2"/>
  <c r="G20" i="7" l="1"/>
  <c r="G26" i="3" l="1"/>
  <c r="G27" i="3"/>
  <c r="G28" i="3"/>
  <c r="G24" i="3"/>
  <c r="D24" i="3"/>
  <c r="D27" i="3"/>
  <c r="D28" i="3"/>
  <c r="G15" i="3"/>
  <c r="G14" i="3"/>
  <c r="G12" i="3"/>
  <c r="G11" i="3"/>
  <c r="G10" i="3"/>
  <c r="G25" i="3"/>
  <c r="D11" i="2" l="1"/>
  <c r="D21" i="2"/>
  <c r="D16" i="2"/>
  <c r="D22" i="2"/>
  <c r="D29" i="3"/>
  <c r="D30" i="3"/>
  <c r="D31" i="3"/>
  <c r="D32" i="3"/>
  <c r="D33" i="3"/>
  <c r="D34" i="3"/>
  <c r="D35" i="3"/>
  <c r="D36" i="3"/>
  <c r="G22" i="2"/>
  <c r="G16" i="2"/>
  <c r="G21" i="2"/>
  <c r="G11" i="2"/>
  <c r="G10" i="4"/>
  <c r="G17" i="4"/>
  <c r="G15" i="4"/>
  <c r="D34" i="2" l="1"/>
  <c r="G11" i="1"/>
  <c r="G12" i="4"/>
  <c r="G12" i="2"/>
  <c r="G23" i="7" l="1"/>
  <c r="G21" i="7"/>
  <c r="G15" i="7"/>
  <c r="G8" i="4" l="1"/>
  <c r="G22" i="4"/>
  <c r="G23" i="4"/>
  <c r="G43" i="5"/>
  <c r="G44" i="5"/>
  <c r="D23" i="4"/>
  <c r="G18" i="1" l="1"/>
  <c r="G17" i="1"/>
  <c r="G16" i="1"/>
  <c r="G15" i="1"/>
  <c r="G14" i="1"/>
  <c r="G13" i="1"/>
  <c r="G12" i="1"/>
  <c r="D35" i="7"/>
  <c r="G10" i="1"/>
  <c r="G9" i="1"/>
  <c r="G8" i="1"/>
  <c r="G26" i="1"/>
  <c r="G25" i="1"/>
  <c r="G54" i="1"/>
  <c r="G49" i="1"/>
  <c r="G21" i="1"/>
  <c r="G18" i="4"/>
  <c r="G29" i="7" l="1"/>
  <c r="G30" i="7"/>
  <c r="G31" i="7"/>
  <c r="G25" i="7"/>
  <c r="G24" i="7" l="1"/>
  <c r="G33" i="3"/>
  <c r="G32" i="3"/>
  <c r="G29" i="3"/>
  <c r="G30" i="3"/>
  <c r="G31" i="3"/>
  <c r="G52" i="1" l="1"/>
  <c r="G28" i="7" l="1"/>
  <c r="G27" i="7" l="1"/>
  <c r="G34" i="3" l="1"/>
  <c r="G35" i="3"/>
  <c r="G36" i="3"/>
  <c r="A2" i="1" l="1"/>
  <c r="G26" i="7"/>
  <c r="A3" i="1" l="1"/>
  <c r="A3" i="5" s="1"/>
  <c r="A3" i="2" s="1"/>
  <c r="A3" i="3" s="1"/>
  <c r="A3" i="6" s="1"/>
  <c r="A3" i="7" s="1"/>
  <c r="A4" i="1" l="1"/>
  <c r="A2" i="5" l="1"/>
  <c r="A2" i="2" s="1"/>
  <c r="A2" i="3" s="1"/>
  <c r="A2" i="6" s="1"/>
  <c r="A2" i="7" s="1"/>
  <c r="A4" i="5"/>
  <c r="A4" i="2" s="1"/>
  <c r="A4" i="3" l="1"/>
  <c r="A4" i="6"/>
  <c r="A4" i="7" l="1"/>
  <c r="R16" i="7"/>
</calcChain>
</file>

<file path=xl/sharedStrings.xml><?xml version="1.0" encoding="utf-8"?>
<sst xmlns="http://schemas.openxmlformats.org/spreadsheetml/2006/main" count="2304" uniqueCount="310">
  <si>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</si>
  <si>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</si>
  <si>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</si>
  <si>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</si>
  <si>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</si>
  <si>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</si>
  <si>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</si>
  <si>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</si>
  <si>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</si>
  <si>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</si>
  <si>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</si>
  <si>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</si>
  <si>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</si>
  <si>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</si>
  <si>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</si>
  <si>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</si>
  <si>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</si>
  <si>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</si>
  <si>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</si>
  <si>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</si>
  <si>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</si>
  <si>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</si>
  <si>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</si>
  <si>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</si>
  <si>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เฉพาะเจาะจง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</si>
  <si>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</si>
  <si>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</si>
  <si>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</si>
  <si>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</si>
  <si>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</si>
  <si>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</si>
  <si>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รวม</t>
  </si>
  <si>
    <t>ค่าเบ็ดเตล็ด</t>
  </si>
  <si>
    <t>รวมเงินทั้งสิ้น</t>
  </si>
  <si>
    <t>รวมเงิน</t>
  </si>
  <si>
    <t>องค์การอุตสาหกรรมป่าไม้เขตนครราชสีมา</t>
  </si>
  <si>
    <t>แบบ สขร.๑</t>
  </si>
  <si>
    <t>สะดวกในการจัดซื้อ</t>
  </si>
  <si>
    <t>ค่าเครื่องเขียนแบบพิมพ์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</si>
  <si>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</si>
  <si>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</si>
  <si>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</si>
  <si>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</si>
  <si>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</si>
  <si>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</si>
  <si>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</si>
  <si>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</si>
  <si>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</si>
  <si>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</si>
  <si>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</si>
  <si>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ค่าซ่อมแซม ยานพาหนะ</t>
  </si>
  <si>
    <t>เล่มที่</t>
  </si>
  <si>
    <t>ค่าถ่ายเอกสารประจำสำนักงาน</t>
  </si>
  <si>
    <t>22</t>
  </si>
  <si>
    <t>สวนป่าสูงเนิน</t>
  </si>
  <si>
    <t>เลขที่</t>
  </si>
  <si>
    <t>ลว.</t>
  </si>
  <si>
    <t>แบบ นขร.๑</t>
  </si>
  <si>
    <t>สวนป่าคอนสาร</t>
  </si>
  <si>
    <t>สวนป่าดงพลอง</t>
  </si>
  <si>
    <t>สวนป่ากาบเชิง</t>
  </si>
  <si>
    <t>ลว</t>
  </si>
  <si>
    <t>สวนป่าดงสายทอ</t>
  </si>
  <si>
    <t>สวนป่าด่านขุนทด</t>
  </si>
  <si>
    <t>ร้าน ลำดวนเซ็นเตอร์</t>
  </si>
  <si>
    <t>ค่าสารเคมี</t>
  </si>
  <si>
    <t>24</t>
  </si>
  <si>
    <t>ค่าซ่อมแซม ทรัพย์สิน</t>
  </si>
  <si>
    <t>ร้าน กล้าก้าวเซอร์วิส</t>
  </si>
  <si>
    <t>บริษัท สยามโกลบอลเฮ้าส์</t>
  </si>
  <si>
    <t>บริษัท แอดไวซ์สังขะ จำกัด</t>
  </si>
  <si>
    <t>หจก. เสรีวิทยา</t>
  </si>
  <si>
    <t>ร้าน วีคอมปริ๊นเตอร์</t>
  </si>
  <si>
    <t>ร้าน พิริยะวัฒนา</t>
  </si>
  <si>
    <t>23</t>
  </si>
  <si>
    <t>25</t>
  </si>
  <si>
    <t>26</t>
  </si>
  <si>
    <t>27</t>
  </si>
  <si>
    <t>ร้าน แดงพืชผล</t>
  </si>
  <si>
    <t>ร้านศึกษาภัณฑ์สตึก</t>
  </si>
  <si>
    <t>เครื่องเขียนแบบพิมพ์</t>
  </si>
  <si>
    <t>บริษัท ราชสีมายงกิตต์ จำกัด</t>
  </si>
  <si>
    <t>P.P.HOME</t>
  </si>
  <si>
    <t>29</t>
  </si>
  <si>
    <t>ค่าซ่อมแซม (ทรัพย์สิน)</t>
  </si>
  <si>
    <t>ค่าซ่อมแซม (ยานพาหนะ)</t>
  </si>
  <si>
    <t>ค่าใช้จ่ายเบ็ดเตล็ด</t>
  </si>
  <si>
    <t>ค่าถ่ายเอกสาร</t>
  </si>
  <si>
    <t>ค่าดูแลบำรุงรักษายานฯ</t>
  </si>
  <si>
    <t>อู่ ช่างจ่อย</t>
  </si>
  <si>
    <t>ร้าน สิงห์ทองวัสดุ</t>
  </si>
  <si>
    <t>ค่าจัดซื้อธงประดับสำนักงาน</t>
  </si>
  <si>
    <t>28</t>
  </si>
  <si>
    <t>ค่าใช้จ่ายพิธีการทางศาสนา</t>
  </si>
  <si>
    <t>ร้าน ต๋อมอินเตอร์เน็ต</t>
  </si>
  <si>
    <t>ซ.เจริญอะไหล่</t>
  </si>
  <si>
    <t>ร้าน แอลเอคอมพิวเตอร์</t>
  </si>
  <si>
    <t>ค่าเครื่องเขียน-แบบพิมพ์</t>
  </si>
  <si>
    <t>เลขที่และวันที่ของสัญญาหรือฃ้อตกลงในการซื้อหรือจ้าง</t>
  </si>
  <si>
    <r>
      <rPr>
        <sz val="18"/>
        <rFont val="TH Niramit AS"/>
      </rPr>
      <t>ส่วนราชการ</t>
    </r>
    <r>
      <rPr>
        <b/>
        <sz val="16"/>
        <rFont val="TH Niramit AS"/>
      </rPr>
      <t xml:space="preserve">  </t>
    </r>
    <r>
      <rPr>
        <sz val="16"/>
        <rFont val="TH Niramit AS"/>
      </rPr>
      <t>องค์การอุตสาหกรรมป่าไม้เขตนครราชสีมา งานบัญชีการเงิน /โทรสาร ๐-๔๔๒๔-๒๖๑๙</t>
    </r>
  </si>
  <si>
    <t>ตค</t>
  </si>
  <si>
    <t>ลำดับ</t>
  </si>
  <si>
    <t>สวนป่าโคกโจด</t>
  </si>
  <si>
    <t>บริษัท ดูโฮม จำกัด</t>
  </si>
  <si>
    <t>ค่าใช้จ่ายประชาสัมพันธ์</t>
  </si>
  <si>
    <t>ร้าน บุญชูคลังครัว โคราช</t>
  </si>
  <si>
    <t>ค่าซ่อมแซมอุปกรณ์ไฟฟ้า</t>
  </si>
  <si>
    <t>ร้าน สหวิทยา</t>
  </si>
  <si>
    <t>ธค</t>
  </si>
  <si>
    <t>ค่าจัดซื้อตรายาง</t>
  </si>
  <si>
    <t>ร้าน 124 เฮ้าส์ คอร์ปอเรชั่น จำกัด</t>
  </si>
  <si>
    <t>30</t>
  </si>
  <si>
    <t>ค่าเตรียมวัสดุเพาะชำ</t>
  </si>
  <si>
    <t>31</t>
  </si>
  <si>
    <t>32</t>
  </si>
  <si>
    <t>33</t>
  </si>
  <si>
    <t>34</t>
  </si>
  <si>
    <t>35</t>
  </si>
  <si>
    <t>36</t>
  </si>
  <si>
    <t>มค</t>
  </si>
  <si>
    <t>ค่าประชาสัมพันธ์</t>
  </si>
  <si>
    <t>ร้านสหวิทยา</t>
  </si>
  <si>
    <t xml:space="preserve">ค่าซ่อมแซม (ยานพาหนะ) </t>
  </si>
  <si>
    <t>สวนป่าเกษตรสมบูรณ์</t>
  </si>
  <si>
    <t>สวนป่าหนองคู</t>
  </si>
  <si>
    <t>หจก.ปักธงชัยอะไหล่</t>
  </si>
  <si>
    <t>มี.ค.</t>
  </si>
  <si>
    <t>หจก.ท่าตูมวัสดุก่อสร้าง</t>
  </si>
  <si>
    <t>ค่าดูแลและบำรุงรักษายานพาหนะ</t>
  </si>
  <si>
    <t>ร้านแดงบริการอะไหล่ยนต์</t>
  </si>
  <si>
    <t>ร้านเอกชัยไดนาโม</t>
  </si>
  <si>
    <t>ร้านจันทร์เจ้าเครื่องครัว</t>
  </si>
  <si>
    <t>เม.ย.</t>
  </si>
  <si>
    <t>ร้านชัยพันธุ์การเกษตร 2</t>
  </si>
  <si>
    <t>ร้านมั่นเจริญเซ็นเตอร์</t>
  </si>
  <si>
    <t>49</t>
  </si>
  <si>
    <t>เครื่องเขียน-แบบพิมพ์</t>
  </si>
  <si>
    <t>ส.124</t>
  </si>
  <si>
    <t>พ.ค.</t>
  </si>
  <si>
    <t>หจก.ออฟฟิศ เซ็นเตอร์ กรุ๊ป</t>
  </si>
  <si>
    <t xml:space="preserve">บจก.ราชสีมายงกิตต์ </t>
  </si>
  <si>
    <t>ส.134</t>
  </si>
  <si>
    <t>ร้านหนองแวงวัสดุก่อสร้าง</t>
  </si>
  <si>
    <t>48</t>
  </si>
  <si>
    <t>ร้านชัยเจริญกิจ</t>
  </si>
  <si>
    <t>ร้านสีคิ้วคลินิกเกษตร</t>
  </si>
  <si>
    <t>ค่าซ่อมแซม (รถยนต์)</t>
  </si>
  <si>
    <t xml:space="preserve"> อู่ ช่างพล</t>
  </si>
  <si>
    <t>บจก.505 โภคภัณฑ์</t>
  </si>
  <si>
    <t>อู่ ช่างพล</t>
  </si>
  <si>
    <t>37</t>
  </si>
  <si>
    <t>38</t>
  </si>
  <si>
    <t>สวนป่าปักธงชัย</t>
  </si>
  <si>
    <t>40</t>
  </si>
  <si>
    <t>41</t>
  </si>
  <si>
    <t>หจก.พรธีรรุ่งเรือง</t>
  </si>
  <si>
    <t>ค่าปุ๋ยเคมี</t>
  </si>
  <si>
    <t>ร้านอานนท์ไดนาโม</t>
  </si>
  <si>
    <t>ร้านศรีสยามอะไหล่</t>
  </si>
  <si>
    <t>ร้านป้ายศิลป์</t>
  </si>
  <si>
    <t>ร้านเฉลิมการช่าง</t>
  </si>
  <si>
    <t>บริษัท ไฟว์สตาร์มาร์โค จำกัด</t>
  </si>
  <si>
    <t xml:space="preserve">  บันทึกข้อความ</t>
  </si>
  <si>
    <t>ก.ค.</t>
  </si>
  <si>
    <t>ร้านสยามการยาง</t>
  </si>
  <si>
    <t>ร้านมิตรเกษตร (ห้วยบง)</t>
  </si>
  <si>
    <t>ร้านทรัพย์สมบูรณ์</t>
  </si>
  <si>
    <t>สวนป่าภูดิน</t>
  </si>
  <si>
    <t>ส.ค.</t>
  </si>
  <si>
    <t>ร้านสุธีร์การช่าง</t>
  </si>
  <si>
    <t>หจก.อุดมโชค 1988 บริการ</t>
  </si>
  <si>
    <t xml:space="preserve">หจก.แอดไวซ์ เซนเตอร์  </t>
  </si>
  <si>
    <t>ค่าบำรุงดูแลรักษา</t>
  </si>
  <si>
    <t>วัขระ อะไหล่</t>
  </si>
  <si>
    <t>ค่าซ่อมแซม  (ยานพาหนะ)</t>
  </si>
  <si>
    <t>ส.49</t>
  </si>
  <si>
    <t>ก.ย.</t>
  </si>
  <si>
    <t>อู่ ส.ดีเซล</t>
  </si>
  <si>
    <t>ร้านวัฒนาพืชผล</t>
  </si>
  <si>
    <t>ร้าน อ.รุ่งเรื่องยนต์</t>
  </si>
  <si>
    <t>ค่าดูแลบำรุงรักษา (ทรัพย์สิน)</t>
  </si>
  <si>
    <t>ค่าซ่อมแซม  (ทรัพย์สิน)</t>
  </si>
  <si>
    <t xml:space="preserve">ค่าดูแลและบำรุงรักษา (ยานพาหนะ) </t>
  </si>
  <si>
    <t>ร้านเจ้าพระยาอะไหล่</t>
  </si>
  <si>
    <t>บจก.ทิพย์รุ่งเรืองค้าวัสดุก่อสร้าง</t>
  </si>
  <si>
    <t>ร้านช่างมดโชคชัย</t>
  </si>
  <si>
    <t>บจก. อาร์พีซี ทูลมาร์ท</t>
  </si>
  <si>
    <t>ต.ค.</t>
  </si>
  <si>
    <t>ร้านเอสพี สปอร์ต แคนดง</t>
  </si>
  <si>
    <t>291</t>
  </si>
  <si>
    <t>294</t>
  </si>
  <si>
    <t>296</t>
  </si>
  <si>
    <t>300</t>
  </si>
  <si>
    <t>305</t>
  </si>
  <si>
    <t>ร้านดีดีเซ็นเตอร์</t>
  </si>
  <si>
    <t>302</t>
  </si>
  <si>
    <t>ร้านรุ่งเรืองทรัพย์ ยางพารา</t>
  </si>
  <si>
    <t>292</t>
  </si>
  <si>
    <t>สวนป่าดงใหญ่4</t>
  </si>
  <si>
    <t>308</t>
  </si>
  <si>
    <t>ร้านเมืองช้างเครื่องเขียน</t>
  </si>
  <si>
    <t>ร้านลำดวนเซ็นเตอร์</t>
  </si>
  <si>
    <t>ร้านแดงวัสดุ</t>
  </si>
  <si>
    <t>138</t>
  </si>
  <si>
    <t>139</t>
  </si>
  <si>
    <t>143</t>
  </si>
  <si>
    <t>ร้านประสิทธิ์ การช่าง</t>
  </si>
  <si>
    <t>บริษัท ดูโฮม จำกัด (มหาชน)</t>
  </si>
  <si>
    <t>ร้านพร</t>
  </si>
  <si>
    <t>ร้าน พีเอสที สีคิ้ว</t>
  </si>
  <si>
    <t>อู่เฮงเจริญออโต้</t>
  </si>
  <si>
    <t>ร้านณัฐสิทธิ์อุปกรณ์</t>
  </si>
  <si>
    <t>อู่ช่างจ่อย</t>
  </si>
  <si>
    <t>ค่าปุ๋ย</t>
  </si>
  <si>
    <t>ร้านรินเมืองเกษตร</t>
  </si>
  <si>
    <t>หจก.ภัทรเกษตร</t>
  </si>
  <si>
    <t>293</t>
  </si>
  <si>
    <t xml:space="preserve">  จำนวน ๑ ชุด เรียนมาพร้อมนี้ </t>
  </si>
  <si>
    <t>วันที่   30 พฤศจิกายน  พ.ศ.  2563</t>
  </si>
  <si>
    <t>พ.ย.</t>
  </si>
  <si>
    <t>333</t>
  </si>
  <si>
    <t>ร้านโคกใหญ่โชคชัย เซอร์วิส</t>
  </si>
  <si>
    <t>346</t>
  </si>
  <si>
    <t>313</t>
  </si>
  <si>
    <t>317</t>
  </si>
  <si>
    <t>316</t>
  </si>
  <si>
    <t>อู่จาริยะมาแอนด์เลามนต์เซอร์วิส</t>
  </si>
  <si>
    <t>318</t>
  </si>
  <si>
    <t>335</t>
  </si>
  <si>
    <t>ร้านชัยพันธุ์การเกษตร 1</t>
  </si>
  <si>
    <t>314</t>
  </si>
  <si>
    <t>337</t>
  </si>
  <si>
    <t xml:space="preserve">ร้านชัยพันธุ์การเกษตร </t>
  </si>
  <si>
    <t>350</t>
  </si>
  <si>
    <t>315</t>
  </si>
  <si>
    <t>สวนป่าดงใหญ่5</t>
  </si>
  <si>
    <t>338</t>
  </si>
  <si>
    <t>ร้านหมูก๊อปปี้</t>
  </si>
  <si>
    <t>ร้าน ศ.สยามล้อยางซิ่ง</t>
  </si>
  <si>
    <t>อู่เฉลิมการช่าง</t>
  </si>
  <si>
    <t>ร้านรัตนชาติอะไหล่</t>
  </si>
  <si>
    <t>150</t>
  </si>
  <si>
    <t>154</t>
  </si>
  <si>
    <t>ร้านขอบทอง</t>
  </si>
  <si>
    <t>155</t>
  </si>
  <si>
    <t>ร้านรแบมเบลล์ก๊อบปี้</t>
  </si>
  <si>
    <t>159</t>
  </si>
  <si>
    <t>161</t>
  </si>
  <si>
    <t>อู่รันตประดิษฐ์เซอร์วิส</t>
  </si>
  <si>
    <t>165</t>
  </si>
  <si>
    <t>168</t>
  </si>
  <si>
    <t>169</t>
  </si>
  <si>
    <t>170</t>
  </si>
  <si>
    <t>อู่ ก.เจริญยนต์</t>
  </si>
  <si>
    <t>171</t>
  </si>
  <si>
    <t>สวนป่าทุ่งมน</t>
  </si>
  <si>
    <t>ร้านกาญจนกิจวัสดุก่อสร้าง</t>
  </si>
  <si>
    <t>147</t>
  </si>
  <si>
    <t>ร้านรันตชาติอะไหล่</t>
  </si>
  <si>
    <t>148</t>
  </si>
  <si>
    <t>157</t>
  </si>
  <si>
    <t>อู่ กล้าก้าว เซอร์วิส</t>
  </si>
  <si>
    <t>ค่าดูแลบำรุงรักษา (ยานพาหนะ)</t>
  </si>
  <si>
    <t>ช.เจริญอะไหล่</t>
  </si>
  <si>
    <t>หัวปลวกแหลมบริการ</t>
  </si>
  <si>
    <t>ค่าเบ็ดใช้จ่ายเบ็ดเตล็ด</t>
  </si>
  <si>
    <t>ร้านยูแอนด์อีคอมมาร์ท</t>
  </si>
  <si>
    <t>บจก. บุ๊คเซ็นเตอร์ แอนด์ เทคโนโลยี</t>
  </si>
  <si>
    <t>พิริยะวัฒนา</t>
  </si>
  <si>
    <t>ดี ดีไซน์</t>
  </si>
  <si>
    <t>ร้านชุติมนต์ ประดับยนต์</t>
  </si>
  <si>
    <t>บจก. เฮงเจิญโต้ไทร์แม็กซ์</t>
  </si>
  <si>
    <t>ร้านยนต์เสรี</t>
  </si>
  <si>
    <t>ค่าดูแลบำรุงรักษา ทรัพย์สิน</t>
  </si>
  <si>
    <t>ค่าบำรุงดูแลรักษา ยานพาหนะ</t>
  </si>
  <si>
    <t>หจก.สมกมลรุ่งเรือง</t>
  </si>
  <si>
    <t>หจก.999 แทรคเตอร์</t>
  </si>
  <si>
    <t>ร้านสุรีร์การยาง</t>
  </si>
  <si>
    <t>เตี้ยนการช่าง</t>
  </si>
  <si>
    <t>ร้านสมคิดการไฟฟ้า</t>
  </si>
  <si>
    <t>ร้านสดใสไดนาโม</t>
  </si>
  <si>
    <t>บริษัท การันตี จีพีเอส จำกัด</t>
  </si>
  <si>
    <t>นายสิทธิศักดิ์ มอมขุนทด</t>
  </si>
  <si>
    <t>หจก. อู่ ช.ยานยนต์อะไหล่</t>
  </si>
  <si>
    <t>ร้านมิตรภาพศึกษาภัณฑ์</t>
  </si>
  <si>
    <t>ร้านวัชระ อะไหล่ยนต์</t>
  </si>
  <si>
    <t>ร้านหินดาดเสาปูน</t>
  </si>
  <si>
    <t>ร้านปูเป้ก๊อปปี้</t>
  </si>
  <si>
    <t>ร้าน เอ เค คอมพิวเตอร์</t>
  </si>
  <si>
    <t>ร้าน โชว์รูม เสรีเฟอร์นิเจอร์</t>
  </si>
  <si>
    <t>บริษัท 124 เฮ้าส์ คอร์เปอเรชั่น จำกัด</t>
  </si>
  <si>
    <t>ศูนย์บริการหมึกเอ็กว์ตร้าอิงค์-โคราช</t>
  </si>
  <si>
    <t>อู่.ช่างพล</t>
  </si>
  <si>
    <t>บริษัท บายเซล จำกัด</t>
  </si>
  <si>
    <r>
      <rPr>
        <sz val="18"/>
        <rFont val="TH Niramit AS"/>
      </rPr>
      <t>ที่</t>
    </r>
    <r>
      <rPr>
        <b/>
        <sz val="18"/>
        <rFont val="TH Niramit AS"/>
      </rPr>
      <t xml:space="preserve"> </t>
    </r>
    <r>
      <rPr>
        <b/>
        <sz val="16"/>
        <rFont val="TH Niramit AS"/>
      </rPr>
      <t xml:space="preserve"> </t>
    </r>
    <r>
      <rPr>
        <sz val="16"/>
        <rFont val="TH Niramit AS"/>
      </rPr>
      <t>ทส ๑๔๑๑.๕/ ๑๑๑๖</t>
    </r>
  </si>
  <si>
    <r>
      <rPr>
        <b/>
        <sz val="18"/>
        <rFont val="TH Niramit AS"/>
      </rPr>
      <t xml:space="preserve">               </t>
    </r>
    <r>
      <rPr>
        <sz val="18"/>
        <rFont val="TH Niramit AS"/>
      </rPr>
      <t xml:space="preserve">วันที่   </t>
    </r>
    <r>
      <rPr>
        <sz val="16"/>
        <rFont val="TH Niramit AS"/>
      </rPr>
      <t>๗   ธันวาคม  ๒๕๖๓</t>
    </r>
  </si>
  <si>
    <r>
      <rPr>
        <sz val="18"/>
        <rFont val="TH Niramit AS"/>
      </rPr>
      <t>เรื่อง</t>
    </r>
    <r>
      <rPr>
        <sz val="16"/>
        <rFont val="TH Niramit AS"/>
      </rPr>
      <t xml:space="preserve">  รายงานสรุปผลการดำเนินการจัดซื้อจัดจ้าง ประจำเดือน  ธันวาคม   ๒๕๖๓ </t>
    </r>
  </si>
  <si>
    <t>จัดจ้างของงานในสังกัด  ประจำเดือน   พฤศจิกายน  ๒๕๖๓  โดยได้จัดส่งไฟล์ดิจิทัลไปที่ google form</t>
  </si>
  <si>
    <r>
      <t>เรียบร้อยแล้ว เมื่อวันที่   ๗  ธันวาคม  ๒๕๖๓</t>
    </r>
    <r>
      <rPr>
        <sz val="16"/>
        <color rgb="FFFF0000"/>
        <rFont val="TH Niramit AS"/>
      </rPr>
      <t xml:space="preserve"> </t>
    </r>
    <r>
      <rPr>
        <sz val="16"/>
        <rFont val="TH Niramit AS"/>
      </rPr>
      <t>รายละเอียดตามแบบ สขร.๑</t>
    </r>
  </si>
  <si>
    <t>ส.20</t>
  </si>
  <si>
    <t>ส.26</t>
  </si>
  <si>
    <t>ส.30</t>
  </si>
  <si>
    <t>ส.80</t>
  </si>
  <si>
    <t>ส.99</t>
  </si>
  <si>
    <t>ส.133</t>
  </si>
  <si>
    <t>สรุปผลการดำเนินการจัดซื้อจัดจ้างในรอบเดือน   พฤศจิกายน 2563</t>
  </si>
  <si>
    <t>ส.81</t>
  </si>
  <si>
    <t>ส.64</t>
  </si>
  <si>
    <t>ตรวจแล้ว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</si>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</sst>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name val="TH Niramit AS"/>
    </font>
    <font>
      <sz val="14"/>
      <name val="TH Niramit AS"/>
    </font>
    <font>
      <sz val="11"/>
      <color rgb="FF000000"/>
      <name val="TH Niramit AS"/>
    </font>
    <font>
      <b/>
      <sz val="26"/>
      <name val="TH Niramit AS"/>
    </font>
    <font>
      <sz val="16"/>
      <name val="TH Niramit AS"/>
    </font>
    <font>
      <b/>
      <sz val="16"/>
      <name val="TH Niramit AS"/>
    </font>
    <font>
      <b/>
      <sz val="18"/>
      <name val="TH Niramit AS"/>
    </font>
    <font>
      <sz val="16"/>
      <color rgb="FF000000"/>
      <name val="TH Niramit AS"/>
    </font>
    <font>
      <b/>
      <u/>
      <sz val="16"/>
      <name val="TH Niramit AS"/>
    </font>
    <font>
      <sz val="16"/>
      <color rgb="FFFF0000"/>
      <name val="TH Niramit AS"/>
    </font>
    <font>
      <sz val="12"/>
      <name val="TH Niramit AS"/>
    </font>
    <font>
      <sz val="18"/>
      <name val="TH Niramit AS"/>
    </font>
    <font>
      <sz val="23"/>
      <name val="TH Niramit AS"/>
    </font>
    <font>
      <sz val="15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9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justify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4" fontId="3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6" fillId="0" borderId="1" xfId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1" xfId="0" quotePrefix="1" applyNumberFormat="1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7" fillId="0" borderId="1" xfId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4" fontId="6" fillId="0" borderId="4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64" fontId="6" fillId="0" borderId="0" xfId="1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6" fillId="2" borderId="1" xfId="1" applyFont="1" applyFill="1" applyBorder="1" applyAlignment="1">
      <alignment horizontal="center" vertical="center"/>
    </xf>
    <xf numFmtId="17" fontId="6" fillId="2" borderId="6" xfId="0" applyNumberFormat="1" applyFont="1" applyFill="1" applyBorder="1" applyAlignment="1">
      <alignment vertical="center"/>
    </xf>
    <xf numFmtId="164" fontId="7" fillId="2" borderId="1" xfId="1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3" fillId="0" borderId="4" xfId="0" applyFont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164" fontId="6" fillId="0" borderId="1" xfId="1" applyFont="1" applyBorder="1" applyAlignment="1">
      <alignment horizontal="right" vertical="center"/>
    </xf>
    <xf numFmtId="164" fontId="6" fillId="2" borderId="1" xfId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6" fillId="2" borderId="1" xfId="0" quotePrefix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vertical="center"/>
    </xf>
    <xf numFmtId="164" fontId="6" fillId="2" borderId="0" xfId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33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9080</xdr:colOff>
      <xdr:row>0</xdr:row>
      <xdr:rowOff>38100</xdr:rowOff>
    </xdr:from>
    <xdr:to>
      <xdr:col>1</xdr:col>
      <xdr:colOff>95250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" y="38100"/>
          <a:ext cx="867220" cy="914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25"/>
  <sheetViews>
    <sheetView view="pageBreakPreview" zoomScale="80" zoomScaleNormal="60" zoomScaleSheetLayoutView="80" workbookViewId="0">
      <selection activeCell="C25" sqref="C25"/>
    </sheetView>
  </sheetViews>
  <sheetFormatPr defaultColWidth="9" defaultRowHeight="24.75"/>
  <cols>
    <col min="1" max="1" width="5.140625" style="104" customWidth="1"/>
    <col min="2" max="2" width="22.7109375" style="46" customWidth="1"/>
    <col min="3" max="3" width="13.42578125" style="46" customWidth="1"/>
    <col min="4" max="4" width="13" style="46" customWidth="1"/>
    <col min="5" max="5" width="12.5703125" style="46" customWidth="1"/>
    <col min="6" max="6" width="24.7109375" style="46" customWidth="1"/>
    <col min="7" max="7" width="24.28515625" style="46" customWidth="1"/>
    <col min="8" max="8" width="16.85546875" style="46" customWidth="1"/>
    <col min="9" max="9" width="15.42578125" style="46" customWidth="1"/>
    <col min="10" max="10" width="5.140625" style="46" customWidth="1"/>
    <col min="11" max="11" width="4.42578125" style="46" customWidth="1"/>
    <col min="12" max="12" width="5" style="46" customWidth="1"/>
    <col min="13" max="13" width="3.5703125" style="104" customWidth="1"/>
    <col min="14" max="14" width="3.7109375" style="46" customWidth="1"/>
    <col min="15" max="15" width="3.85546875" style="104" customWidth="1"/>
    <col min="16" max="16" width="4.85546875" style="46" customWidth="1"/>
    <col min="17" max="17" width="3.85546875" style="46" customWidth="1"/>
    <col min="18" max="16384" width="9" style="46"/>
  </cols>
  <sheetData>
    <row r="1" spans="1:17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0" t="s">
        <v>36</v>
      </c>
      <c r="P1" s="120"/>
      <c r="Q1" s="120"/>
    </row>
    <row r="2" spans="1:17" ht="25.35" customHeight="1">
      <c r="A2" s="122" t="s">
        <v>305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ht="25.35" customHeight="1">
      <c r="A3" s="122" t="s">
        <v>35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25.35" customHeight="1">
      <c r="A4" s="122" t="s">
        <v>218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 ht="70.5" customHeight="1">
      <c r="A6" s="83" t="s">
        <v>101</v>
      </c>
      <c r="B6" s="84" t="s">
        <v>1</v>
      </c>
      <c r="C6" s="85" t="s">
        <v>2</v>
      </c>
      <c r="D6" s="83" t="s">
        <v>3</v>
      </c>
      <c r="E6" s="85" t="s">
        <v>4</v>
      </c>
      <c r="F6" s="85" t="s">
        <v>8</v>
      </c>
      <c r="G6" s="85" t="s">
        <v>5</v>
      </c>
      <c r="H6" s="85" t="s">
        <v>6</v>
      </c>
      <c r="I6" s="125" t="s">
        <v>98</v>
      </c>
      <c r="J6" s="126"/>
      <c r="K6" s="126"/>
      <c r="L6" s="126"/>
      <c r="M6" s="126"/>
      <c r="N6" s="126"/>
      <c r="O6" s="126"/>
      <c r="P6" s="126"/>
      <c r="Q6" s="127"/>
    </row>
    <row r="7" spans="1:17" ht="24.75" customHeight="1">
      <c r="A7" s="71"/>
      <c r="B7" s="86" t="s">
        <v>22</v>
      </c>
      <c r="C7" s="71"/>
      <c r="D7" s="71"/>
      <c r="E7" s="87"/>
      <c r="F7" s="71"/>
      <c r="G7" s="71"/>
      <c r="H7" s="71"/>
      <c r="I7" s="88"/>
      <c r="J7" s="75"/>
      <c r="K7" s="75"/>
      <c r="L7" s="75"/>
      <c r="M7" s="76"/>
      <c r="N7" s="75"/>
      <c r="O7" s="76"/>
      <c r="P7" s="75"/>
      <c r="Q7" s="72"/>
    </row>
    <row r="8" spans="1:17" ht="24.75" customHeight="1">
      <c r="A8" s="71" t="s">
        <v>23</v>
      </c>
      <c r="B8" s="89" t="s">
        <v>65</v>
      </c>
      <c r="C8" s="90">
        <v>5000</v>
      </c>
      <c r="D8" s="90">
        <f>+C8</f>
        <v>5000</v>
      </c>
      <c r="E8" s="73" t="s">
        <v>24</v>
      </c>
      <c r="F8" s="73" t="s">
        <v>166</v>
      </c>
      <c r="G8" s="73" t="str">
        <f>+F8</f>
        <v>ร้านทรัพย์สมบูรณ์</v>
      </c>
      <c r="H8" s="73" t="s">
        <v>37</v>
      </c>
      <c r="I8" s="74" t="s">
        <v>62</v>
      </c>
      <c r="J8" s="75" t="s">
        <v>51</v>
      </c>
      <c r="K8" s="75">
        <v>11</v>
      </c>
      <c r="L8" s="75" t="s">
        <v>55</v>
      </c>
      <c r="M8" s="76">
        <v>1</v>
      </c>
      <c r="N8" s="75" t="s">
        <v>61</v>
      </c>
      <c r="O8" s="76">
        <v>2</v>
      </c>
      <c r="P8" s="91" t="s">
        <v>219</v>
      </c>
      <c r="Q8" s="72">
        <v>63</v>
      </c>
    </row>
    <row r="9" spans="1:17" ht="24.75" customHeight="1">
      <c r="A9" s="71" t="s">
        <v>13</v>
      </c>
      <c r="B9" s="89" t="s">
        <v>85</v>
      </c>
      <c r="C9" s="90">
        <v>200</v>
      </c>
      <c r="D9" s="90">
        <f>+C9</f>
        <v>200</v>
      </c>
      <c r="E9" s="73" t="s">
        <v>24</v>
      </c>
      <c r="F9" s="73" t="s">
        <v>238</v>
      </c>
      <c r="G9" s="73" t="str">
        <f>+F9</f>
        <v>ร้าน ศ.สยามล้อยางซิ่ง</v>
      </c>
      <c r="H9" s="73" t="s">
        <v>37</v>
      </c>
      <c r="I9" s="74" t="s">
        <v>167</v>
      </c>
      <c r="J9" s="75" t="s">
        <v>51</v>
      </c>
      <c r="K9" s="75">
        <v>11</v>
      </c>
      <c r="L9" s="75" t="s">
        <v>55</v>
      </c>
      <c r="M9" s="76">
        <v>4</v>
      </c>
      <c r="N9" s="75" t="s">
        <v>61</v>
      </c>
      <c r="O9" s="76">
        <v>11</v>
      </c>
      <c r="P9" s="91" t="s">
        <v>219</v>
      </c>
      <c r="Q9" s="72">
        <v>63</v>
      </c>
    </row>
    <row r="10" spans="1:17" ht="24" customHeight="1">
      <c r="A10" s="71" t="s">
        <v>14</v>
      </c>
      <c r="B10" s="89" t="s">
        <v>97</v>
      </c>
      <c r="C10" s="90">
        <v>1165</v>
      </c>
      <c r="D10" s="90">
        <f t="shared" ref="D10" si="0">+C10</f>
        <v>1165</v>
      </c>
      <c r="E10" s="73" t="s">
        <v>24</v>
      </c>
      <c r="F10" s="73" t="s">
        <v>237</v>
      </c>
      <c r="G10" s="73" t="str">
        <f t="shared" ref="G10" si="1">+F10</f>
        <v>ร้านหมูก๊อปปี้</v>
      </c>
      <c r="H10" s="73" t="s">
        <v>37</v>
      </c>
      <c r="I10" s="74" t="s">
        <v>62</v>
      </c>
      <c r="J10" s="75" t="s">
        <v>51</v>
      </c>
      <c r="K10" s="75">
        <v>11</v>
      </c>
      <c r="L10" s="75" t="s">
        <v>55</v>
      </c>
      <c r="M10" s="76">
        <v>5</v>
      </c>
      <c r="N10" s="75" t="s">
        <v>61</v>
      </c>
      <c r="O10" s="76">
        <v>11</v>
      </c>
      <c r="P10" s="91" t="s">
        <v>219</v>
      </c>
      <c r="Q10" s="72">
        <v>63</v>
      </c>
    </row>
    <row r="11" spans="1:17" ht="24.4" customHeight="1">
      <c r="A11" s="71" t="s">
        <v>15</v>
      </c>
      <c r="B11" s="89" t="s">
        <v>65</v>
      </c>
      <c r="C11" s="90">
        <v>2000</v>
      </c>
      <c r="D11" s="90">
        <f>+C11</f>
        <v>2000</v>
      </c>
      <c r="E11" s="73" t="s">
        <v>24</v>
      </c>
      <c r="F11" s="73" t="s">
        <v>166</v>
      </c>
      <c r="G11" s="73" t="str">
        <f>+F11</f>
        <v>ร้านทรัพย์สมบูรณ์</v>
      </c>
      <c r="H11" s="73" t="s">
        <v>37</v>
      </c>
      <c r="I11" s="74" t="s">
        <v>167</v>
      </c>
      <c r="J11" s="75" t="s">
        <v>51</v>
      </c>
      <c r="K11" s="75">
        <v>11</v>
      </c>
      <c r="L11" s="75" t="s">
        <v>55</v>
      </c>
      <c r="M11" s="76">
        <v>6</v>
      </c>
      <c r="N11" s="75" t="s">
        <v>61</v>
      </c>
      <c r="O11" s="76">
        <v>13</v>
      </c>
      <c r="P11" s="91" t="s">
        <v>219</v>
      </c>
      <c r="Q11" s="72">
        <v>63</v>
      </c>
    </row>
    <row r="12" spans="1:17" ht="24.75" customHeight="1">
      <c r="A12" s="71" t="s">
        <v>16</v>
      </c>
      <c r="B12" s="89" t="s">
        <v>85</v>
      </c>
      <c r="C12" s="90">
        <v>2180</v>
      </c>
      <c r="D12" s="90">
        <f>+C12</f>
        <v>2180</v>
      </c>
      <c r="E12" s="73" t="s">
        <v>24</v>
      </c>
      <c r="F12" s="73" t="s">
        <v>239</v>
      </c>
      <c r="G12" s="73" t="str">
        <f t="shared" ref="G12" si="2">+F12</f>
        <v>อู่เฉลิมการช่าง</v>
      </c>
      <c r="H12" s="73" t="s">
        <v>37</v>
      </c>
      <c r="I12" s="74" t="s">
        <v>167</v>
      </c>
      <c r="J12" s="75" t="s">
        <v>51</v>
      </c>
      <c r="K12" s="75">
        <v>11</v>
      </c>
      <c r="L12" s="75" t="s">
        <v>55</v>
      </c>
      <c r="M12" s="76">
        <v>10</v>
      </c>
      <c r="N12" s="75" t="s">
        <v>61</v>
      </c>
      <c r="O12" s="76">
        <v>20</v>
      </c>
      <c r="P12" s="91" t="s">
        <v>219</v>
      </c>
      <c r="Q12" s="72">
        <v>63</v>
      </c>
    </row>
    <row r="13" spans="1:17" ht="24.4" customHeight="1">
      <c r="A13" s="71" t="s">
        <v>17</v>
      </c>
      <c r="B13" s="89" t="s">
        <v>65</v>
      </c>
      <c r="C13" s="90">
        <v>3000</v>
      </c>
      <c r="D13" s="90">
        <f>+C13</f>
        <v>3000</v>
      </c>
      <c r="E13" s="73" t="s">
        <v>24</v>
      </c>
      <c r="F13" s="73" t="s">
        <v>166</v>
      </c>
      <c r="G13" s="73" t="str">
        <f>+F13</f>
        <v>ร้านทรัพย์สมบูรณ์</v>
      </c>
      <c r="H13" s="73" t="s">
        <v>37</v>
      </c>
      <c r="I13" s="74" t="s">
        <v>167</v>
      </c>
      <c r="J13" s="75" t="s">
        <v>51</v>
      </c>
      <c r="K13" s="75">
        <v>11</v>
      </c>
      <c r="L13" s="75" t="s">
        <v>55</v>
      </c>
      <c r="M13" s="76">
        <v>11</v>
      </c>
      <c r="N13" s="75" t="s">
        <v>61</v>
      </c>
      <c r="O13" s="76">
        <v>24</v>
      </c>
      <c r="P13" s="91" t="s">
        <v>219</v>
      </c>
      <c r="Q13" s="72">
        <v>63</v>
      </c>
    </row>
    <row r="14" spans="1:17" ht="24.4" hidden="1" customHeight="1">
      <c r="A14" s="71" t="s">
        <v>18</v>
      </c>
      <c r="B14" s="89" t="s">
        <v>97</v>
      </c>
      <c r="C14" s="90"/>
      <c r="D14" s="90">
        <f t="shared" ref="D14" si="3">+C14</f>
        <v>0</v>
      </c>
      <c r="E14" s="73" t="s">
        <v>24</v>
      </c>
      <c r="F14" s="73" t="s">
        <v>200</v>
      </c>
      <c r="G14" s="73" t="str">
        <f t="shared" ref="G14" si="4">+F14</f>
        <v>ร้านเมืองช้างเครื่องเขียน</v>
      </c>
      <c r="H14" s="73" t="s">
        <v>37</v>
      </c>
      <c r="I14" s="74" t="s">
        <v>62</v>
      </c>
      <c r="J14" s="75" t="s">
        <v>51</v>
      </c>
      <c r="K14" s="75">
        <v>10</v>
      </c>
      <c r="L14" s="75" t="s">
        <v>55</v>
      </c>
      <c r="M14" s="76">
        <v>9</v>
      </c>
      <c r="N14" s="75" t="s">
        <v>61</v>
      </c>
      <c r="O14" s="76">
        <v>10</v>
      </c>
      <c r="P14" s="91" t="s">
        <v>187</v>
      </c>
      <c r="Q14" s="72">
        <v>63</v>
      </c>
    </row>
    <row r="15" spans="1:17" ht="24.4" hidden="1" customHeight="1">
      <c r="A15" s="71" t="s">
        <v>19</v>
      </c>
      <c r="B15" s="89" t="s">
        <v>65</v>
      </c>
      <c r="C15" s="90"/>
      <c r="D15" s="90">
        <f t="shared" ref="D15:D20" si="5">+C15</f>
        <v>0</v>
      </c>
      <c r="E15" s="73" t="s">
        <v>24</v>
      </c>
      <c r="F15" s="73" t="s">
        <v>166</v>
      </c>
      <c r="G15" s="73" t="str">
        <f>+F15</f>
        <v>ร้านทรัพย์สมบูรณ์</v>
      </c>
      <c r="H15" s="73" t="s">
        <v>37</v>
      </c>
      <c r="I15" s="74" t="s">
        <v>167</v>
      </c>
      <c r="J15" s="75" t="s">
        <v>51</v>
      </c>
      <c r="K15" s="75">
        <v>10</v>
      </c>
      <c r="L15" s="75" t="s">
        <v>55</v>
      </c>
      <c r="M15" s="76">
        <v>11</v>
      </c>
      <c r="N15" s="75" t="s">
        <v>61</v>
      </c>
      <c r="O15" s="76">
        <v>21</v>
      </c>
      <c r="P15" s="91" t="s">
        <v>187</v>
      </c>
      <c r="Q15" s="72">
        <v>63</v>
      </c>
    </row>
    <row r="16" spans="1:17" ht="24.4" hidden="1" customHeight="1">
      <c r="A16" s="71" t="s">
        <v>20</v>
      </c>
      <c r="B16" s="89" t="s">
        <v>86</v>
      </c>
      <c r="C16" s="90"/>
      <c r="D16" s="90">
        <f>+C16</f>
        <v>0</v>
      </c>
      <c r="E16" s="73" t="s">
        <v>24</v>
      </c>
      <c r="F16" s="73" t="str">
        <f>+F15</f>
        <v>ร้านทรัพย์สมบูรณ์</v>
      </c>
      <c r="G16" s="73" t="str">
        <f t="shared" ref="G16" si="6">+F16</f>
        <v>ร้านทรัพย์สมบูรณ์</v>
      </c>
      <c r="H16" s="73" t="s">
        <v>37</v>
      </c>
      <c r="I16" s="74" t="s">
        <v>167</v>
      </c>
      <c r="J16" s="75" t="s">
        <v>51</v>
      </c>
      <c r="K16" s="75">
        <v>6</v>
      </c>
      <c r="L16" s="75" t="s">
        <v>55</v>
      </c>
      <c r="M16" s="76">
        <v>8</v>
      </c>
      <c r="N16" s="75" t="s">
        <v>61</v>
      </c>
      <c r="O16" s="76">
        <v>13</v>
      </c>
      <c r="P16" s="91" t="s">
        <v>176</v>
      </c>
      <c r="Q16" s="72">
        <v>63</v>
      </c>
    </row>
    <row r="17" spans="1:17" ht="24.4" hidden="1" customHeight="1">
      <c r="A17" s="71" t="s">
        <v>21</v>
      </c>
      <c r="B17" s="89" t="s">
        <v>85</v>
      </c>
      <c r="C17" s="90"/>
      <c r="D17" s="90">
        <f t="shared" si="5"/>
        <v>0</v>
      </c>
      <c r="E17" s="73" t="s">
        <v>24</v>
      </c>
      <c r="F17" s="73" t="s">
        <v>157</v>
      </c>
      <c r="G17" s="73" t="str">
        <f>+F17</f>
        <v>ร้านอานนท์ไดนาโม</v>
      </c>
      <c r="H17" s="73" t="s">
        <v>37</v>
      </c>
      <c r="I17" s="74" t="s">
        <v>62</v>
      </c>
      <c r="J17" s="75" t="s">
        <v>51</v>
      </c>
      <c r="K17" s="75">
        <v>6</v>
      </c>
      <c r="L17" s="75" t="s">
        <v>55</v>
      </c>
      <c r="M17" s="76">
        <v>9</v>
      </c>
      <c r="N17" s="75" t="s">
        <v>61</v>
      </c>
      <c r="O17" s="76">
        <v>14</v>
      </c>
      <c r="P17" s="91" t="s">
        <v>176</v>
      </c>
      <c r="Q17" s="72">
        <v>63</v>
      </c>
    </row>
    <row r="18" spans="1:17" ht="24.4" hidden="1" customHeight="1">
      <c r="A18" s="71" t="s">
        <v>39</v>
      </c>
      <c r="B18" s="89" t="s">
        <v>85</v>
      </c>
      <c r="C18" s="90"/>
      <c r="D18" s="90">
        <f t="shared" si="5"/>
        <v>0</v>
      </c>
      <c r="E18" s="73" t="s">
        <v>24</v>
      </c>
      <c r="F18" s="73" t="s">
        <v>158</v>
      </c>
      <c r="G18" s="73" t="str">
        <f t="shared" ref="G18" si="7">+F18</f>
        <v>ร้านศรีสยามอะไหล่</v>
      </c>
      <c r="H18" s="73" t="s">
        <v>37</v>
      </c>
      <c r="I18" s="74" t="s">
        <v>62</v>
      </c>
      <c r="J18" s="75" t="s">
        <v>51</v>
      </c>
      <c r="K18" s="75">
        <v>6</v>
      </c>
      <c r="L18" s="75" t="s">
        <v>55</v>
      </c>
      <c r="M18" s="76">
        <v>10</v>
      </c>
      <c r="N18" s="75" t="s">
        <v>61</v>
      </c>
      <c r="O18" s="76">
        <v>15</v>
      </c>
      <c r="P18" s="91" t="s">
        <v>176</v>
      </c>
      <c r="Q18" s="72">
        <v>63</v>
      </c>
    </row>
    <row r="19" spans="1:17" ht="24.4" hidden="1" customHeight="1">
      <c r="A19" s="71" t="s">
        <v>40</v>
      </c>
      <c r="B19" s="89" t="s">
        <v>86</v>
      </c>
      <c r="C19" s="90"/>
      <c r="D19" s="90">
        <f t="shared" si="5"/>
        <v>0</v>
      </c>
      <c r="E19" s="73" t="s">
        <v>24</v>
      </c>
      <c r="F19" s="73" t="s">
        <v>159</v>
      </c>
      <c r="G19" s="73" t="str">
        <f t="shared" ref="G19" si="8">+F19</f>
        <v>ร้านป้ายศิลป์</v>
      </c>
      <c r="H19" s="73" t="s">
        <v>37</v>
      </c>
      <c r="I19" s="74" t="s">
        <v>62</v>
      </c>
      <c r="J19" s="75" t="s">
        <v>51</v>
      </c>
      <c r="K19" s="75">
        <v>6</v>
      </c>
      <c r="L19" s="75" t="s">
        <v>55</v>
      </c>
      <c r="M19" s="76">
        <v>11</v>
      </c>
      <c r="N19" s="75" t="s">
        <v>61</v>
      </c>
      <c r="O19" s="76">
        <v>22</v>
      </c>
      <c r="P19" s="91" t="s">
        <v>176</v>
      </c>
      <c r="Q19" s="72">
        <v>63</v>
      </c>
    </row>
    <row r="20" spans="1:17" ht="24.4" hidden="1" customHeight="1">
      <c r="A20" s="71" t="s">
        <v>41</v>
      </c>
      <c r="B20" s="89" t="s">
        <v>85</v>
      </c>
      <c r="C20" s="90"/>
      <c r="D20" s="90">
        <f t="shared" si="5"/>
        <v>0</v>
      </c>
      <c r="E20" s="73" t="s">
        <v>24</v>
      </c>
      <c r="F20" s="73" t="s">
        <v>160</v>
      </c>
      <c r="G20" s="73" t="str">
        <f>+F20</f>
        <v>ร้านเฉลิมการช่าง</v>
      </c>
      <c r="H20" s="73" t="s">
        <v>37</v>
      </c>
      <c r="I20" s="74" t="s">
        <v>62</v>
      </c>
      <c r="J20" s="75" t="s">
        <v>51</v>
      </c>
      <c r="K20" s="75">
        <v>6</v>
      </c>
      <c r="L20" s="75" t="s">
        <v>55</v>
      </c>
      <c r="M20" s="76">
        <v>12</v>
      </c>
      <c r="N20" s="75" t="s">
        <v>61</v>
      </c>
      <c r="O20" s="76">
        <v>23</v>
      </c>
      <c r="P20" s="91" t="s">
        <v>176</v>
      </c>
      <c r="Q20" s="72">
        <v>63</v>
      </c>
    </row>
    <row r="21" spans="1:17" ht="24.4" hidden="1" customHeight="1">
      <c r="A21" s="71" t="s">
        <v>42</v>
      </c>
      <c r="B21" s="89" t="str">
        <f>+B16</f>
        <v>ค่าใช้จ่ายเบ็ดเตล็ด</v>
      </c>
      <c r="C21" s="90"/>
      <c r="D21" s="90"/>
      <c r="E21" s="73" t="s">
        <v>24</v>
      </c>
      <c r="F21" s="73" t="s">
        <v>127</v>
      </c>
      <c r="G21" s="73" t="str">
        <f>+F21</f>
        <v>หจก.ท่าตูมวัสดุก่อสร้าง</v>
      </c>
      <c r="H21" s="73" t="s">
        <v>37</v>
      </c>
      <c r="I21" s="74" t="s">
        <v>62</v>
      </c>
      <c r="J21" s="75" t="s">
        <v>51</v>
      </c>
      <c r="K21" s="75">
        <v>4</v>
      </c>
      <c r="L21" s="75" t="s">
        <v>55</v>
      </c>
      <c r="M21" s="76">
        <v>14</v>
      </c>
      <c r="N21" s="75" t="s">
        <v>61</v>
      </c>
      <c r="O21" s="76">
        <v>22</v>
      </c>
      <c r="P21" s="91" t="s">
        <v>176</v>
      </c>
      <c r="Q21" s="72">
        <v>63</v>
      </c>
    </row>
    <row r="22" spans="1:17" ht="24.4" hidden="1" customHeight="1">
      <c r="A22" s="71" t="s">
        <v>41</v>
      </c>
      <c r="B22" s="89" t="str">
        <f>+B20</f>
        <v>ค่าซ่อมแซม (ยานพาหนะ)</v>
      </c>
      <c r="C22" s="90"/>
      <c r="D22" s="90"/>
      <c r="E22" s="73" t="s">
        <v>24</v>
      </c>
      <c r="F22" s="73" t="s">
        <v>90</v>
      </c>
      <c r="G22" s="73" t="str">
        <f t="shared" ref="G22:G23" si="9">+F22</f>
        <v>ร้าน สิงห์ทองวัสดุ</v>
      </c>
      <c r="H22" s="73" t="s">
        <v>37</v>
      </c>
      <c r="I22" s="74" t="s">
        <v>62</v>
      </c>
      <c r="J22" s="75" t="s">
        <v>51</v>
      </c>
      <c r="K22" s="75">
        <v>4</v>
      </c>
      <c r="L22" s="75" t="s">
        <v>55</v>
      </c>
      <c r="M22" s="76">
        <v>15</v>
      </c>
      <c r="N22" s="75" t="s">
        <v>61</v>
      </c>
      <c r="O22" s="76">
        <v>24</v>
      </c>
      <c r="P22" s="91" t="s">
        <v>132</v>
      </c>
      <c r="Q22" s="72">
        <v>63</v>
      </c>
    </row>
    <row r="23" spans="1:17" ht="24.4" hidden="1" customHeight="1">
      <c r="A23" s="71" t="s">
        <v>42</v>
      </c>
      <c r="B23" s="89" t="s">
        <v>32</v>
      </c>
      <c r="C23" s="90"/>
      <c r="D23" s="90">
        <f t="shared" ref="D23" si="10">+C23</f>
        <v>0</v>
      </c>
      <c r="E23" s="73" t="s">
        <v>24</v>
      </c>
      <c r="F23" s="73" t="s">
        <v>79</v>
      </c>
      <c r="G23" s="73" t="str">
        <f t="shared" si="9"/>
        <v>ร้านศึกษาภัณฑ์สตึก</v>
      </c>
      <c r="H23" s="73" t="s">
        <v>37</v>
      </c>
      <c r="I23" s="74" t="s">
        <v>62</v>
      </c>
      <c r="J23" s="75" t="s">
        <v>51</v>
      </c>
      <c r="K23" s="75"/>
      <c r="L23" s="75" t="s">
        <v>55</v>
      </c>
      <c r="M23" s="76"/>
      <c r="N23" s="75" t="s">
        <v>61</v>
      </c>
      <c r="O23" s="76"/>
      <c r="P23" s="91" t="s">
        <v>132</v>
      </c>
      <c r="Q23" s="72">
        <v>63</v>
      </c>
    </row>
    <row r="24" spans="1:17" ht="24.4" customHeight="1">
      <c r="A24" s="123" t="s">
        <v>34</v>
      </c>
      <c r="B24" s="124"/>
      <c r="C24" s="92">
        <f>SUM(C8:C23)</f>
        <v>13545</v>
      </c>
      <c r="D24" s="92">
        <f>+C24</f>
        <v>13545</v>
      </c>
      <c r="E24" s="93"/>
      <c r="F24" s="93"/>
      <c r="G24" s="93"/>
      <c r="H24" s="93"/>
      <c r="I24" s="93"/>
      <c r="J24" s="75"/>
      <c r="K24" s="75"/>
      <c r="L24" s="75"/>
      <c r="M24" s="76"/>
      <c r="N24" s="75"/>
      <c r="O24" s="76"/>
      <c r="P24" s="75"/>
      <c r="Q24" s="72"/>
    </row>
    <row r="25" spans="1:17">
      <c r="C25" s="94"/>
    </row>
  </sheetData>
  <mergeCells count="8">
    <mergeCell ref="O1:Q1"/>
    <mergeCell ref="A1:N1"/>
    <mergeCell ref="A2:Q2"/>
    <mergeCell ref="A3:Q3"/>
    <mergeCell ref="A24:B24"/>
    <mergeCell ref="I6:Q6"/>
    <mergeCell ref="A4:Q4"/>
    <mergeCell ref="A5:Q5"/>
  </mergeCells>
  <printOptions horizontalCentered="1"/>
  <pageMargins left="0.23622047244094491" right="3.937007874015748E-2" top="0.55118110236220474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1:Q442"/>
  <sheetViews>
    <sheetView view="pageBreakPreview" topLeftCell="A32" zoomScale="80" zoomScaleNormal="70" zoomScaleSheetLayoutView="80" workbookViewId="0">
      <selection activeCell="C58" sqref="C58"/>
    </sheetView>
  </sheetViews>
  <sheetFormatPr defaultColWidth="9" defaultRowHeight="24.75"/>
  <cols>
    <col min="1" max="1" width="4.7109375" style="105" customWidth="1"/>
    <col min="2" max="2" width="23.42578125" style="40" customWidth="1"/>
    <col min="3" max="3" width="13" style="40" customWidth="1"/>
    <col min="4" max="4" width="13.140625" style="40" customWidth="1"/>
    <col min="5" max="5" width="12.5703125" style="40" customWidth="1"/>
    <col min="6" max="6" width="23" style="40" customWidth="1"/>
    <col min="7" max="7" width="23.140625" style="40" customWidth="1"/>
    <col min="8" max="8" width="16.7109375" style="40" customWidth="1"/>
    <col min="9" max="9" width="13.85546875" style="40" customWidth="1"/>
    <col min="10" max="10" width="5.140625" style="40" customWidth="1"/>
    <col min="11" max="11" width="3.85546875" style="105" customWidth="1"/>
    <col min="12" max="12" width="5" style="40" customWidth="1"/>
    <col min="13" max="13" width="3.42578125" style="105" customWidth="1"/>
    <col min="14" max="14" width="3.42578125" style="40" customWidth="1"/>
    <col min="15" max="15" width="4.85546875" style="40" customWidth="1"/>
    <col min="16" max="16" width="4.28515625" style="40" customWidth="1"/>
    <col min="17" max="17" width="3.5703125" style="40" customWidth="1"/>
    <col min="18" max="16384" width="9" style="40"/>
  </cols>
  <sheetData>
    <row r="1" spans="1:17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5" t="s">
        <v>36</v>
      </c>
      <c r="P1" s="135"/>
      <c r="Q1" s="135"/>
    </row>
    <row r="2" spans="1:17" ht="25.35" customHeight="1">
      <c r="A2" s="136" t="str">
        <f>+ดงสายทอ!A2</f>
        <v>สรุปผลการดำเนินการจัดซื้อจัดจ้างในรอบเดือน   พฤศจิกายน 2563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25.35" customHeight="1">
      <c r="A3" s="136" t="str">
        <f>+ดงสายทอ!A3</f>
        <v>องค์การอุตสาหกรรมป่าไม้เขตนครราชสีมา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7" ht="25.35" customHeight="1">
      <c r="A4" s="136" t="str">
        <f>+ดงสายทอ!A4</f>
        <v>วันที่   30 พฤศจิกายน  พ.ศ.  2563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7" hidden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77.25" customHeight="1">
      <c r="A6" s="24" t="s">
        <v>101</v>
      </c>
      <c r="B6" s="25" t="s">
        <v>1</v>
      </c>
      <c r="C6" s="26" t="s">
        <v>2</v>
      </c>
      <c r="D6" s="24" t="s">
        <v>3</v>
      </c>
      <c r="E6" s="26" t="s">
        <v>4</v>
      </c>
      <c r="F6" s="26" t="s">
        <v>8</v>
      </c>
      <c r="G6" s="26" t="s">
        <v>5</v>
      </c>
      <c r="H6" s="26" t="s">
        <v>6</v>
      </c>
      <c r="I6" s="131" t="s">
        <v>7</v>
      </c>
      <c r="J6" s="132"/>
      <c r="K6" s="132"/>
      <c r="L6" s="132"/>
      <c r="M6" s="132"/>
      <c r="N6" s="132"/>
      <c r="O6" s="132"/>
      <c r="P6" s="132"/>
      <c r="Q6" s="133"/>
    </row>
    <row r="7" spans="1:17" ht="24.75" customHeight="1">
      <c r="A7" s="27"/>
      <c r="B7" s="28" t="s">
        <v>26</v>
      </c>
      <c r="C7" s="27"/>
      <c r="D7" s="27"/>
      <c r="E7" s="29"/>
      <c r="F7" s="27"/>
      <c r="G7" s="27"/>
      <c r="H7" s="27"/>
      <c r="I7" s="108"/>
      <c r="J7" s="30"/>
      <c r="K7" s="106"/>
      <c r="L7" s="30"/>
      <c r="M7" s="106"/>
      <c r="N7" s="30"/>
      <c r="O7" s="30"/>
      <c r="P7" s="30"/>
      <c r="Q7" s="31"/>
    </row>
    <row r="8" spans="1:17">
      <c r="A8" s="27" t="s">
        <v>23</v>
      </c>
      <c r="B8" s="37" t="s">
        <v>84</v>
      </c>
      <c r="C8" s="42">
        <v>180</v>
      </c>
      <c r="D8" s="32">
        <f t="shared" ref="D8:D17" si="0">+C8</f>
        <v>180</v>
      </c>
      <c r="E8" s="10" t="s">
        <v>24</v>
      </c>
      <c r="F8" s="39" t="s">
        <v>211</v>
      </c>
      <c r="G8" s="38" t="str">
        <f t="shared" ref="G8:G18" si="1">+F8</f>
        <v>ร้านณัฐสิทธิ์อุปกรณ์</v>
      </c>
      <c r="H8" s="10" t="s">
        <v>37</v>
      </c>
      <c r="I8" s="67" t="s">
        <v>63</v>
      </c>
      <c r="J8" s="30" t="s">
        <v>51</v>
      </c>
      <c r="K8" s="106">
        <v>11</v>
      </c>
      <c r="L8" s="30" t="s">
        <v>55</v>
      </c>
      <c r="M8" s="106">
        <v>2</v>
      </c>
      <c r="N8" s="30" t="s">
        <v>61</v>
      </c>
      <c r="O8" s="106">
        <v>1</v>
      </c>
      <c r="P8" s="30" t="s">
        <v>219</v>
      </c>
      <c r="Q8" s="31">
        <v>63</v>
      </c>
    </row>
    <row r="9" spans="1:17">
      <c r="A9" s="27" t="s">
        <v>13</v>
      </c>
      <c r="B9" s="68" t="s">
        <v>156</v>
      </c>
      <c r="C9" s="42">
        <v>225</v>
      </c>
      <c r="D9" s="32">
        <f t="shared" si="0"/>
        <v>225</v>
      </c>
      <c r="E9" s="10" t="s">
        <v>24</v>
      </c>
      <c r="F9" s="39" t="s">
        <v>165</v>
      </c>
      <c r="G9" s="38" t="str">
        <f t="shared" si="1"/>
        <v>ร้านมิตรเกษตร (ห้วยบง)</v>
      </c>
      <c r="H9" s="10" t="s">
        <v>37</v>
      </c>
      <c r="I9" s="67" t="s">
        <v>63</v>
      </c>
      <c r="J9" s="30" t="s">
        <v>51</v>
      </c>
      <c r="K9" s="106">
        <v>11</v>
      </c>
      <c r="L9" s="30" t="s">
        <v>55</v>
      </c>
      <c r="M9" s="106">
        <v>3</v>
      </c>
      <c r="N9" s="30" t="s">
        <v>61</v>
      </c>
      <c r="O9" s="106">
        <v>1</v>
      </c>
      <c r="P9" s="30" t="s">
        <v>219</v>
      </c>
      <c r="Q9" s="31">
        <v>63</v>
      </c>
    </row>
    <row r="10" spans="1:17">
      <c r="A10" s="27" t="s">
        <v>14</v>
      </c>
      <c r="B10" s="37" t="s">
        <v>274</v>
      </c>
      <c r="C10" s="42">
        <v>1070</v>
      </c>
      <c r="D10" s="32">
        <f t="shared" si="0"/>
        <v>1070</v>
      </c>
      <c r="E10" s="10" t="s">
        <v>24</v>
      </c>
      <c r="F10" s="39" t="s">
        <v>129</v>
      </c>
      <c r="G10" s="38" t="str">
        <f t="shared" si="1"/>
        <v>ร้านแดงบริการอะไหล่ยนต์</v>
      </c>
      <c r="H10" s="10" t="s">
        <v>37</v>
      </c>
      <c r="I10" s="67" t="s">
        <v>63</v>
      </c>
      <c r="J10" s="30" t="s">
        <v>51</v>
      </c>
      <c r="K10" s="106">
        <v>11</v>
      </c>
      <c r="L10" s="30" t="s">
        <v>55</v>
      </c>
      <c r="M10" s="106">
        <v>7</v>
      </c>
      <c r="N10" s="30" t="s">
        <v>61</v>
      </c>
      <c r="O10" s="106">
        <v>5</v>
      </c>
      <c r="P10" s="30" t="s">
        <v>219</v>
      </c>
      <c r="Q10" s="31">
        <v>63</v>
      </c>
    </row>
    <row r="11" spans="1:17">
      <c r="A11" s="27" t="s">
        <v>15</v>
      </c>
      <c r="B11" s="37" t="s">
        <v>274</v>
      </c>
      <c r="C11" s="42">
        <v>350</v>
      </c>
      <c r="D11" s="32">
        <f t="shared" si="0"/>
        <v>350</v>
      </c>
      <c r="E11" s="10" t="s">
        <v>24</v>
      </c>
      <c r="F11" s="39" t="s">
        <v>272</v>
      </c>
      <c r="G11" s="38" t="str">
        <f>+F11</f>
        <v>ร้านยนต์เสรี</v>
      </c>
      <c r="H11" s="10" t="s">
        <v>37</v>
      </c>
      <c r="I11" s="67" t="s">
        <v>63</v>
      </c>
      <c r="J11" s="30" t="s">
        <v>51</v>
      </c>
      <c r="K11" s="106">
        <v>11</v>
      </c>
      <c r="L11" s="30" t="s">
        <v>55</v>
      </c>
      <c r="M11" s="106">
        <v>8</v>
      </c>
      <c r="N11" s="30" t="s">
        <v>61</v>
      </c>
      <c r="O11" s="106">
        <v>5</v>
      </c>
      <c r="P11" s="30" t="s">
        <v>219</v>
      </c>
      <c r="Q11" s="31">
        <v>62</v>
      </c>
    </row>
    <row r="12" spans="1:17">
      <c r="A12" s="27" t="s">
        <v>16</v>
      </c>
      <c r="B12" s="37" t="s">
        <v>84</v>
      </c>
      <c r="C12" s="42">
        <v>570</v>
      </c>
      <c r="D12" s="42">
        <f t="shared" si="0"/>
        <v>570</v>
      </c>
      <c r="E12" s="10" t="s">
        <v>24</v>
      </c>
      <c r="F12" s="38" t="s">
        <v>155</v>
      </c>
      <c r="G12" s="38" t="str">
        <f t="shared" si="1"/>
        <v>หจก.พรธีรรุ่งเรือง</v>
      </c>
      <c r="H12" s="10" t="s">
        <v>37</v>
      </c>
      <c r="I12" s="67" t="s">
        <v>63</v>
      </c>
      <c r="J12" s="30" t="s">
        <v>51</v>
      </c>
      <c r="K12" s="106">
        <v>11</v>
      </c>
      <c r="L12" s="30" t="s">
        <v>55</v>
      </c>
      <c r="M12" s="106">
        <v>9</v>
      </c>
      <c r="N12" s="30" t="s">
        <v>61</v>
      </c>
      <c r="O12" s="106">
        <v>5</v>
      </c>
      <c r="P12" s="30" t="s">
        <v>219</v>
      </c>
      <c r="Q12" s="31">
        <v>62</v>
      </c>
    </row>
    <row r="13" spans="1:17">
      <c r="A13" s="27" t="s">
        <v>17</v>
      </c>
      <c r="B13" s="37" t="s">
        <v>85</v>
      </c>
      <c r="C13" s="42">
        <v>250</v>
      </c>
      <c r="D13" s="42">
        <f t="shared" si="0"/>
        <v>250</v>
      </c>
      <c r="E13" s="10" t="s">
        <v>24</v>
      </c>
      <c r="F13" s="39" t="s">
        <v>211</v>
      </c>
      <c r="G13" s="38" t="str">
        <f t="shared" si="1"/>
        <v>ร้านณัฐสิทธิ์อุปกรณ์</v>
      </c>
      <c r="H13" s="10" t="s">
        <v>37</v>
      </c>
      <c r="I13" s="67" t="s">
        <v>63</v>
      </c>
      <c r="J13" s="30" t="s">
        <v>51</v>
      </c>
      <c r="K13" s="106">
        <v>11</v>
      </c>
      <c r="L13" s="30" t="s">
        <v>55</v>
      </c>
      <c r="M13" s="106">
        <v>11</v>
      </c>
      <c r="N13" s="30" t="s">
        <v>61</v>
      </c>
      <c r="O13" s="106">
        <v>6</v>
      </c>
      <c r="P13" s="30" t="s">
        <v>219</v>
      </c>
      <c r="Q13" s="31">
        <v>62</v>
      </c>
    </row>
    <row r="14" spans="1:17">
      <c r="A14" s="27" t="s">
        <v>18</v>
      </c>
      <c r="B14" s="37" t="s">
        <v>65</v>
      </c>
      <c r="C14" s="42">
        <v>3280</v>
      </c>
      <c r="D14" s="42">
        <f t="shared" si="0"/>
        <v>3280</v>
      </c>
      <c r="E14" s="10" t="s">
        <v>24</v>
      </c>
      <c r="F14" s="39" t="s">
        <v>215</v>
      </c>
      <c r="G14" s="38" t="str">
        <f t="shared" si="1"/>
        <v>หจก.ภัทรเกษตร</v>
      </c>
      <c r="H14" s="10" t="s">
        <v>37</v>
      </c>
      <c r="I14" s="67" t="s">
        <v>63</v>
      </c>
      <c r="J14" s="30" t="s">
        <v>51</v>
      </c>
      <c r="K14" s="106">
        <v>11</v>
      </c>
      <c r="L14" s="30" t="s">
        <v>55</v>
      </c>
      <c r="M14" s="106">
        <v>12</v>
      </c>
      <c r="N14" s="30" t="s">
        <v>61</v>
      </c>
      <c r="O14" s="106">
        <v>6</v>
      </c>
      <c r="P14" s="30" t="s">
        <v>219</v>
      </c>
      <c r="Q14" s="31">
        <v>62</v>
      </c>
    </row>
    <row r="15" spans="1:17">
      <c r="A15" s="27" t="s">
        <v>19</v>
      </c>
      <c r="B15" s="37" t="s">
        <v>97</v>
      </c>
      <c r="C15" s="42">
        <v>600</v>
      </c>
      <c r="D15" s="42">
        <f t="shared" si="0"/>
        <v>600</v>
      </c>
      <c r="E15" s="10" t="s">
        <v>24</v>
      </c>
      <c r="F15" s="39" t="s">
        <v>284</v>
      </c>
      <c r="G15" s="38" t="str">
        <f t="shared" si="1"/>
        <v>ร้านมิตรภาพศึกษาภัณฑ์</v>
      </c>
      <c r="H15" s="10" t="s">
        <v>37</v>
      </c>
      <c r="I15" s="67" t="s">
        <v>63</v>
      </c>
      <c r="J15" s="30" t="s">
        <v>51</v>
      </c>
      <c r="K15" s="106">
        <v>11</v>
      </c>
      <c r="L15" s="30" t="s">
        <v>55</v>
      </c>
      <c r="M15" s="106">
        <v>13</v>
      </c>
      <c r="N15" s="30" t="s">
        <v>61</v>
      </c>
      <c r="O15" s="106">
        <v>6</v>
      </c>
      <c r="P15" s="30" t="s">
        <v>219</v>
      </c>
      <c r="Q15" s="31">
        <v>62</v>
      </c>
    </row>
    <row r="16" spans="1:17">
      <c r="A16" s="27" t="s">
        <v>20</v>
      </c>
      <c r="B16" s="37" t="s">
        <v>85</v>
      </c>
      <c r="C16" s="49">
        <v>80</v>
      </c>
      <c r="D16" s="42">
        <f t="shared" si="0"/>
        <v>80</v>
      </c>
      <c r="E16" s="36" t="s">
        <v>24</v>
      </c>
      <c r="F16" s="39" t="s">
        <v>169</v>
      </c>
      <c r="G16" s="69" t="str">
        <f t="shared" si="1"/>
        <v>ร้านสุธีร์การช่าง</v>
      </c>
      <c r="H16" s="36" t="s">
        <v>37</v>
      </c>
      <c r="I16" s="110" t="s">
        <v>63</v>
      </c>
      <c r="J16" s="50" t="s">
        <v>51</v>
      </c>
      <c r="K16" s="52">
        <v>11</v>
      </c>
      <c r="L16" s="50" t="s">
        <v>55</v>
      </c>
      <c r="M16" s="52">
        <v>14</v>
      </c>
      <c r="N16" s="50" t="s">
        <v>61</v>
      </c>
      <c r="O16" s="52">
        <v>9</v>
      </c>
      <c r="P16" s="30" t="s">
        <v>219</v>
      </c>
      <c r="Q16" s="48">
        <v>62</v>
      </c>
    </row>
    <row r="17" spans="1:17">
      <c r="A17" s="27" t="s">
        <v>21</v>
      </c>
      <c r="B17" s="37" t="s">
        <v>85</v>
      </c>
      <c r="C17" s="42">
        <v>300</v>
      </c>
      <c r="D17" s="42">
        <f t="shared" si="0"/>
        <v>300</v>
      </c>
      <c r="E17" s="10" t="s">
        <v>24</v>
      </c>
      <c r="F17" s="39" t="s">
        <v>278</v>
      </c>
      <c r="G17" s="38" t="str">
        <f t="shared" si="1"/>
        <v>เตี้ยนการช่าง</v>
      </c>
      <c r="H17" s="10" t="s">
        <v>37</v>
      </c>
      <c r="I17" s="67" t="s">
        <v>63</v>
      </c>
      <c r="J17" s="30" t="s">
        <v>51</v>
      </c>
      <c r="K17" s="106">
        <v>11</v>
      </c>
      <c r="L17" s="30" t="s">
        <v>55</v>
      </c>
      <c r="M17" s="106">
        <v>15</v>
      </c>
      <c r="N17" s="30" t="s">
        <v>61</v>
      </c>
      <c r="O17" s="106">
        <v>9</v>
      </c>
      <c r="P17" s="30" t="s">
        <v>219</v>
      </c>
      <c r="Q17" s="31">
        <v>62</v>
      </c>
    </row>
    <row r="18" spans="1:17" s="55" customFormat="1">
      <c r="A18" s="27" t="s">
        <v>39</v>
      </c>
      <c r="B18" s="37" t="s">
        <v>85</v>
      </c>
      <c r="C18" s="49">
        <v>2635</v>
      </c>
      <c r="D18" s="42">
        <f>C18</f>
        <v>2635</v>
      </c>
      <c r="E18" s="36" t="s">
        <v>24</v>
      </c>
      <c r="F18" s="39" t="s">
        <v>285</v>
      </c>
      <c r="G18" s="69" t="str">
        <f t="shared" si="1"/>
        <v>ร้านวัชระ อะไหล่ยนต์</v>
      </c>
      <c r="H18" s="36" t="s">
        <v>37</v>
      </c>
      <c r="I18" s="110" t="s">
        <v>63</v>
      </c>
      <c r="J18" s="50" t="s">
        <v>51</v>
      </c>
      <c r="K18" s="52">
        <v>11</v>
      </c>
      <c r="L18" s="50" t="s">
        <v>55</v>
      </c>
      <c r="M18" s="52">
        <v>16</v>
      </c>
      <c r="N18" s="50" t="s">
        <v>61</v>
      </c>
      <c r="O18" s="52">
        <v>9</v>
      </c>
      <c r="P18" s="30" t="s">
        <v>219</v>
      </c>
      <c r="Q18" s="48">
        <v>62</v>
      </c>
    </row>
    <row r="19" spans="1:17" ht="24.75" customHeight="1">
      <c r="A19" s="27" t="s">
        <v>40</v>
      </c>
      <c r="B19" s="37" t="s">
        <v>85</v>
      </c>
      <c r="C19" s="42">
        <v>250</v>
      </c>
      <c r="D19" s="32">
        <f>C19</f>
        <v>250</v>
      </c>
      <c r="E19" s="10" t="s">
        <v>24</v>
      </c>
      <c r="F19" s="39" t="s">
        <v>129</v>
      </c>
      <c r="G19" s="38" t="str">
        <f>+F19</f>
        <v>ร้านแดงบริการอะไหล่ยนต์</v>
      </c>
      <c r="H19" s="10" t="s">
        <v>37</v>
      </c>
      <c r="I19" s="67" t="s">
        <v>63</v>
      </c>
      <c r="J19" s="30" t="s">
        <v>51</v>
      </c>
      <c r="K19" s="106">
        <v>11</v>
      </c>
      <c r="L19" s="30" t="s">
        <v>55</v>
      </c>
      <c r="M19" s="106">
        <v>18</v>
      </c>
      <c r="N19" s="30" t="s">
        <v>61</v>
      </c>
      <c r="O19" s="106">
        <v>10</v>
      </c>
      <c r="P19" s="30" t="s">
        <v>219</v>
      </c>
      <c r="Q19" s="31">
        <v>63</v>
      </c>
    </row>
    <row r="20" spans="1:17" ht="24.75" customHeight="1">
      <c r="A20" s="27" t="s">
        <v>41</v>
      </c>
      <c r="B20" s="37" t="s">
        <v>84</v>
      </c>
      <c r="C20" s="42">
        <v>1450</v>
      </c>
      <c r="D20" s="32">
        <v>1450</v>
      </c>
      <c r="E20" s="10" t="s">
        <v>24</v>
      </c>
      <c r="F20" s="39" t="s">
        <v>286</v>
      </c>
      <c r="G20" s="38" t="str">
        <f>+F20</f>
        <v>ร้านหินดาดเสาปูน</v>
      </c>
      <c r="H20" s="10" t="s">
        <v>37</v>
      </c>
      <c r="I20" s="67" t="s">
        <v>63</v>
      </c>
      <c r="J20" s="30" t="s">
        <v>51</v>
      </c>
      <c r="K20" s="106">
        <v>11</v>
      </c>
      <c r="L20" s="30" t="s">
        <v>55</v>
      </c>
      <c r="M20" s="106">
        <v>19</v>
      </c>
      <c r="N20" s="30" t="s">
        <v>61</v>
      </c>
      <c r="O20" s="106">
        <v>11</v>
      </c>
      <c r="P20" s="30" t="s">
        <v>219</v>
      </c>
      <c r="Q20" s="31">
        <v>63</v>
      </c>
    </row>
    <row r="21" spans="1:17" ht="24.75" customHeight="1">
      <c r="A21" s="27" t="s">
        <v>42</v>
      </c>
      <c r="B21" s="37" t="s">
        <v>84</v>
      </c>
      <c r="C21" s="42">
        <v>3530</v>
      </c>
      <c r="D21" s="32">
        <f>C21</f>
        <v>3530</v>
      </c>
      <c r="E21" s="10" t="s">
        <v>24</v>
      </c>
      <c r="F21" s="39" t="s">
        <v>169</v>
      </c>
      <c r="G21" s="38" t="str">
        <f>+F21</f>
        <v>ร้านสุธีร์การช่าง</v>
      </c>
      <c r="H21" s="10" t="s">
        <v>37</v>
      </c>
      <c r="I21" s="67" t="s">
        <v>63</v>
      </c>
      <c r="J21" s="30" t="s">
        <v>51</v>
      </c>
      <c r="K21" s="106">
        <v>11</v>
      </c>
      <c r="L21" s="30" t="s">
        <v>55</v>
      </c>
      <c r="M21" s="106">
        <v>20</v>
      </c>
      <c r="N21" s="30" t="s">
        <v>61</v>
      </c>
      <c r="O21" s="106">
        <v>11</v>
      </c>
      <c r="P21" s="30" t="s">
        <v>219</v>
      </c>
      <c r="Q21" s="31">
        <v>63</v>
      </c>
    </row>
    <row r="22" spans="1:17" ht="24.75" customHeight="1">
      <c r="A22" s="27" t="s">
        <v>43</v>
      </c>
      <c r="B22" s="68" t="s">
        <v>86</v>
      </c>
      <c r="C22" s="42">
        <v>6000</v>
      </c>
      <c r="D22" s="32">
        <f t="shared" ref="D22:D38" si="2">+C22</f>
        <v>6000</v>
      </c>
      <c r="E22" s="10" t="s">
        <v>24</v>
      </c>
      <c r="F22" s="39" t="s">
        <v>282</v>
      </c>
      <c r="G22" s="38" t="str">
        <f t="shared" ref="G22:G24" si="3">+F22</f>
        <v>นายสิทธิศักดิ์ มอมขุนทด</v>
      </c>
      <c r="H22" s="10" t="s">
        <v>37</v>
      </c>
      <c r="I22" s="67" t="s">
        <v>63</v>
      </c>
      <c r="J22" s="30" t="s">
        <v>51</v>
      </c>
      <c r="K22" s="106">
        <v>11</v>
      </c>
      <c r="L22" s="30" t="s">
        <v>55</v>
      </c>
      <c r="M22" s="106">
        <v>22</v>
      </c>
      <c r="N22" s="30" t="s">
        <v>61</v>
      </c>
      <c r="O22" s="106">
        <v>11</v>
      </c>
      <c r="P22" s="30" t="s">
        <v>219</v>
      </c>
      <c r="Q22" s="31">
        <v>63</v>
      </c>
    </row>
    <row r="23" spans="1:17" ht="24.75" customHeight="1">
      <c r="A23" s="27" t="s">
        <v>44</v>
      </c>
      <c r="B23" s="37" t="s">
        <v>85</v>
      </c>
      <c r="C23" s="42">
        <v>22331</v>
      </c>
      <c r="D23" s="32">
        <f t="shared" si="2"/>
        <v>22331</v>
      </c>
      <c r="E23" s="10" t="s">
        <v>24</v>
      </c>
      <c r="F23" s="39" t="s">
        <v>279</v>
      </c>
      <c r="G23" s="38" t="str">
        <f>+F23</f>
        <v>ร้านสมคิดการไฟฟ้า</v>
      </c>
      <c r="H23" s="10" t="s">
        <v>37</v>
      </c>
      <c r="I23" s="67" t="s">
        <v>63</v>
      </c>
      <c r="J23" s="30" t="s">
        <v>51</v>
      </c>
      <c r="K23" s="106">
        <v>11</v>
      </c>
      <c r="L23" s="30" t="s">
        <v>55</v>
      </c>
      <c r="M23" s="106">
        <v>24</v>
      </c>
      <c r="N23" s="30" t="s">
        <v>61</v>
      </c>
      <c r="O23" s="106">
        <v>12</v>
      </c>
      <c r="P23" s="30" t="s">
        <v>219</v>
      </c>
      <c r="Q23" s="31">
        <v>63</v>
      </c>
    </row>
    <row r="24" spans="1:17" ht="24.75" customHeight="1">
      <c r="A24" s="27" t="s">
        <v>45</v>
      </c>
      <c r="B24" s="68" t="s">
        <v>86</v>
      </c>
      <c r="C24" s="42">
        <v>6000</v>
      </c>
      <c r="D24" s="32">
        <f t="shared" si="2"/>
        <v>6000</v>
      </c>
      <c r="E24" s="10" t="s">
        <v>24</v>
      </c>
      <c r="F24" s="39" t="s">
        <v>282</v>
      </c>
      <c r="G24" s="38" t="str">
        <f t="shared" si="3"/>
        <v>นายสิทธิศักดิ์ มอมขุนทด</v>
      </c>
      <c r="H24" s="10" t="s">
        <v>37</v>
      </c>
      <c r="I24" s="67" t="s">
        <v>63</v>
      </c>
      <c r="J24" s="30" t="s">
        <v>51</v>
      </c>
      <c r="K24" s="106">
        <v>11</v>
      </c>
      <c r="L24" s="30" t="s">
        <v>55</v>
      </c>
      <c r="M24" s="106">
        <v>22</v>
      </c>
      <c r="N24" s="30" t="s">
        <v>61</v>
      </c>
      <c r="O24" s="106">
        <v>11</v>
      </c>
      <c r="P24" s="30" t="s">
        <v>219</v>
      </c>
      <c r="Q24" s="31">
        <v>63</v>
      </c>
    </row>
    <row r="25" spans="1:17" ht="24.75" customHeight="1">
      <c r="A25" s="27" t="s">
        <v>46</v>
      </c>
      <c r="B25" s="37" t="s">
        <v>85</v>
      </c>
      <c r="C25" s="42">
        <v>160</v>
      </c>
      <c r="D25" s="32">
        <f t="shared" si="2"/>
        <v>160</v>
      </c>
      <c r="E25" s="10" t="s">
        <v>24</v>
      </c>
      <c r="F25" s="39" t="s">
        <v>279</v>
      </c>
      <c r="G25" s="38" t="str">
        <f t="shared" ref="G25" si="4">+F25</f>
        <v>ร้านสมคิดการไฟฟ้า</v>
      </c>
      <c r="H25" s="10" t="s">
        <v>37</v>
      </c>
      <c r="I25" s="67" t="s">
        <v>63</v>
      </c>
      <c r="J25" s="30" t="s">
        <v>51</v>
      </c>
      <c r="K25" s="106">
        <v>11</v>
      </c>
      <c r="L25" s="30" t="s">
        <v>55</v>
      </c>
      <c r="M25" s="106">
        <v>24</v>
      </c>
      <c r="N25" s="30" t="s">
        <v>61</v>
      </c>
      <c r="O25" s="106">
        <v>19</v>
      </c>
      <c r="P25" s="30" t="s">
        <v>219</v>
      </c>
      <c r="Q25" s="31">
        <v>63</v>
      </c>
    </row>
    <row r="26" spans="1:17" ht="24.75" customHeight="1">
      <c r="A26" s="27" t="s">
        <v>47</v>
      </c>
      <c r="B26" s="37" t="s">
        <v>274</v>
      </c>
      <c r="C26" s="42">
        <v>2321.9</v>
      </c>
      <c r="D26" s="32">
        <f t="shared" si="2"/>
        <v>2321.9</v>
      </c>
      <c r="E26" s="10" t="s">
        <v>24</v>
      </c>
      <c r="F26" s="106" t="s">
        <v>283</v>
      </c>
      <c r="G26" s="10" t="str">
        <f t="shared" ref="G26:G34" si="5">+F26</f>
        <v>หจก. อู่ ช.ยานยนต์อะไหล่</v>
      </c>
      <c r="H26" s="10" t="s">
        <v>37</v>
      </c>
      <c r="I26" s="67" t="s">
        <v>63</v>
      </c>
      <c r="J26" s="30" t="s">
        <v>51</v>
      </c>
      <c r="K26" s="106">
        <v>11</v>
      </c>
      <c r="L26" s="30" t="s">
        <v>55</v>
      </c>
      <c r="M26" s="106">
        <v>25</v>
      </c>
      <c r="N26" s="30" t="s">
        <v>61</v>
      </c>
      <c r="O26" s="106">
        <v>12</v>
      </c>
      <c r="P26" s="30" t="s">
        <v>219</v>
      </c>
      <c r="Q26" s="31">
        <v>63</v>
      </c>
    </row>
    <row r="27" spans="1:17" ht="24.75" customHeight="1">
      <c r="A27" s="27" t="s">
        <v>48</v>
      </c>
      <c r="B27" s="37" t="s">
        <v>85</v>
      </c>
      <c r="C27" s="42">
        <v>660</v>
      </c>
      <c r="D27" s="32">
        <f t="shared" si="2"/>
        <v>660</v>
      </c>
      <c r="E27" s="10" t="s">
        <v>24</v>
      </c>
      <c r="F27" s="39" t="s">
        <v>272</v>
      </c>
      <c r="G27" s="38" t="str">
        <f t="shared" si="5"/>
        <v>ร้านยนต์เสรี</v>
      </c>
      <c r="H27" s="10" t="s">
        <v>37</v>
      </c>
      <c r="I27" s="67" t="s">
        <v>63</v>
      </c>
      <c r="J27" s="30" t="s">
        <v>51</v>
      </c>
      <c r="K27" s="106">
        <v>11</v>
      </c>
      <c r="L27" s="30" t="s">
        <v>55</v>
      </c>
      <c r="M27" s="106">
        <v>27</v>
      </c>
      <c r="N27" s="30" t="s">
        <v>61</v>
      </c>
      <c r="O27" s="106">
        <v>16</v>
      </c>
      <c r="P27" s="30" t="s">
        <v>219</v>
      </c>
      <c r="Q27" s="31">
        <v>63</v>
      </c>
    </row>
    <row r="28" spans="1:17" ht="24.75" customHeight="1">
      <c r="A28" s="27" t="s">
        <v>49</v>
      </c>
      <c r="B28" s="37" t="s">
        <v>85</v>
      </c>
      <c r="C28" s="42">
        <v>200</v>
      </c>
      <c r="D28" s="32">
        <f t="shared" si="2"/>
        <v>200</v>
      </c>
      <c r="E28" s="10" t="s">
        <v>24</v>
      </c>
      <c r="F28" s="39" t="s">
        <v>164</v>
      </c>
      <c r="G28" s="38" t="str">
        <f t="shared" si="5"/>
        <v>ร้านสยามการยาง</v>
      </c>
      <c r="H28" s="10" t="s">
        <v>37</v>
      </c>
      <c r="I28" s="67" t="s">
        <v>63</v>
      </c>
      <c r="J28" s="30" t="s">
        <v>51</v>
      </c>
      <c r="K28" s="106">
        <v>11</v>
      </c>
      <c r="L28" s="30" t="s">
        <v>55</v>
      </c>
      <c r="M28" s="106">
        <v>28</v>
      </c>
      <c r="N28" s="30" t="s">
        <v>61</v>
      </c>
      <c r="O28" s="106">
        <v>16</v>
      </c>
      <c r="P28" s="30" t="s">
        <v>219</v>
      </c>
      <c r="Q28" s="31">
        <v>63</v>
      </c>
    </row>
    <row r="29" spans="1:17" ht="24.75" customHeight="1">
      <c r="A29" s="27" t="s">
        <v>53</v>
      </c>
      <c r="B29" s="37" t="s">
        <v>85</v>
      </c>
      <c r="C29" s="42">
        <v>200</v>
      </c>
      <c r="D29" s="32">
        <f t="shared" si="2"/>
        <v>200</v>
      </c>
      <c r="E29" s="10" t="s">
        <v>24</v>
      </c>
      <c r="F29" s="39" t="s">
        <v>164</v>
      </c>
      <c r="G29" s="38" t="str">
        <f t="shared" si="5"/>
        <v>ร้านสยามการยาง</v>
      </c>
      <c r="H29" s="10" t="s">
        <v>37</v>
      </c>
      <c r="I29" s="67" t="s">
        <v>63</v>
      </c>
      <c r="J29" s="30" t="s">
        <v>51</v>
      </c>
      <c r="K29" s="106">
        <v>11</v>
      </c>
      <c r="L29" s="30" t="s">
        <v>55</v>
      </c>
      <c r="M29" s="106">
        <v>29</v>
      </c>
      <c r="N29" s="30" t="s">
        <v>61</v>
      </c>
      <c r="O29" s="106">
        <v>16</v>
      </c>
      <c r="P29" s="30" t="s">
        <v>219</v>
      </c>
      <c r="Q29" s="31">
        <v>63</v>
      </c>
    </row>
    <row r="30" spans="1:17" ht="24.75" customHeight="1">
      <c r="A30" s="27" t="s">
        <v>74</v>
      </c>
      <c r="B30" s="37" t="s">
        <v>85</v>
      </c>
      <c r="C30" s="42">
        <v>200</v>
      </c>
      <c r="D30" s="32">
        <f t="shared" si="2"/>
        <v>200</v>
      </c>
      <c r="E30" s="10" t="s">
        <v>24</v>
      </c>
      <c r="F30" s="39" t="s">
        <v>279</v>
      </c>
      <c r="G30" s="38" t="str">
        <f t="shared" si="5"/>
        <v>ร้านสมคิดการไฟฟ้า</v>
      </c>
      <c r="H30" s="10" t="s">
        <v>37</v>
      </c>
      <c r="I30" s="67" t="s">
        <v>63</v>
      </c>
      <c r="J30" s="30" t="s">
        <v>51</v>
      </c>
      <c r="K30" s="106">
        <v>11</v>
      </c>
      <c r="L30" s="30" t="s">
        <v>55</v>
      </c>
      <c r="M30" s="106">
        <v>30</v>
      </c>
      <c r="N30" s="30" t="s">
        <v>61</v>
      </c>
      <c r="O30" s="106">
        <v>17</v>
      </c>
      <c r="P30" s="30" t="s">
        <v>219</v>
      </c>
      <c r="Q30" s="31">
        <v>63</v>
      </c>
    </row>
    <row r="31" spans="1:17" ht="24.75" customHeight="1">
      <c r="A31" s="27" t="s">
        <v>66</v>
      </c>
      <c r="B31" s="37" t="s">
        <v>85</v>
      </c>
      <c r="C31" s="42">
        <v>300</v>
      </c>
      <c r="D31" s="32">
        <f t="shared" si="2"/>
        <v>300</v>
      </c>
      <c r="E31" s="10" t="s">
        <v>24</v>
      </c>
      <c r="F31" s="39" t="s">
        <v>279</v>
      </c>
      <c r="G31" s="38" t="str">
        <f t="shared" si="5"/>
        <v>ร้านสมคิดการไฟฟ้า</v>
      </c>
      <c r="H31" s="10" t="s">
        <v>37</v>
      </c>
      <c r="I31" s="67" t="s">
        <v>63</v>
      </c>
      <c r="J31" s="30" t="s">
        <v>51</v>
      </c>
      <c r="K31" s="106">
        <v>11</v>
      </c>
      <c r="L31" s="30" t="s">
        <v>55</v>
      </c>
      <c r="M31" s="106">
        <v>32</v>
      </c>
      <c r="N31" s="30" t="s">
        <v>61</v>
      </c>
      <c r="O31" s="106">
        <v>17</v>
      </c>
      <c r="P31" s="30" t="s">
        <v>219</v>
      </c>
      <c r="Q31" s="31">
        <v>63</v>
      </c>
    </row>
    <row r="32" spans="1:17" ht="24.75" customHeight="1">
      <c r="A32" s="27" t="s">
        <v>75</v>
      </c>
      <c r="B32" s="37" t="s">
        <v>85</v>
      </c>
      <c r="C32" s="42">
        <v>400</v>
      </c>
      <c r="D32" s="32">
        <f t="shared" si="2"/>
        <v>400</v>
      </c>
      <c r="E32" s="10" t="s">
        <v>24</v>
      </c>
      <c r="F32" s="39" t="s">
        <v>130</v>
      </c>
      <c r="G32" s="38" t="str">
        <f t="shared" si="5"/>
        <v>ร้านเอกชัยไดนาโม</v>
      </c>
      <c r="H32" s="10" t="s">
        <v>37</v>
      </c>
      <c r="I32" s="67" t="s">
        <v>63</v>
      </c>
      <c r="J32" s="30" t="s">
        <v>51</v>
      </c>
      <c r="K32" s="106">
        <v>11</v>
      </c>
      <c r="L32" s="30" t="s">
        <v>55</v>
      </c>
      <c r="M32" s="106">
        <v>33</v>
      </c>
      <c r="N32" s="30" t="s">
        <v>61</v>
      </c>
      <c r="O32" s="106">
        <v>17</v>
      </c>
      <c r="P32" s="30" t="s">
        <v>219</v>
      </c>
      <c r="Q32" s="31">
        <v>63</v>
      </c>
    </row>
    <row r="33" spans="1:17" ht="24.75" customHeight="1">
      <c r="A33" s="27" t="s">
        <v>76</v>
      </c>
      <c r="B33" s="37" t="s">
        <v>85</v>
      </c>
      <c r="C33" s="42">
        <v>110</v>
      </c>
      <c r="D33" s="32">
        <f t="shared" si="2"/>
        <v>110</v>
      </c>
      <c r="E33" s="10" t="s">
        <v>24</v>
      </c>
      <c r="F33" s="39" t="s">
        <v>272</v>
      </c>
      <c r="G33" s="38" t="str">
        <f t="shared" si="5"/>
        <v>ร้านยนต์เสรี</v>
      </c>
      <c r="H33" s="10" t="s">
        <v>37</v>
      </c>
      <c r="I33" s="67" t="s">
        <v>63</v>
      </c>
      <c r="J33" s="30" t="s">
        <v>51</v>
      </c>
      <c r="K33" s="106">
        <v>11</v>
      </c>
      <c r="L33" s="30" t="s">
        <v>55</v>
      </c>
      <c r="M33" s="106">
        <v>34</v>
      </c>
      <c r="N33" s="30" t="s">
        <v>61</v>
      </c>
      <c r="O33" s="106">
        <v>17</v>
      </c>
      <c r="P33" s="30" t="s">
        <v>219</v>
      </c>
      <c r="Q33" s="31">
        <v>63</v>
      </c>
    </row>
    <row r="34" spans="1:17" ht="24.75" customHeight="1">
      <c r="A34" s="27" t="s">
        <v>77</v>
      </c>
      <c r="B34" s="37" t="s">
        <v>274</v>
      </c>
      <c r="C34" s="42">
        <v>660</v>
      </c>
      <c r="D34" s="32">
        <f t="shared" si="2"/>
        <v>660</v>
      </c>
      <c r="E34" s="10" t="s">
        <v>24</v>
      </c>
      <c r="F34" s="39" t="s">
        <v>129</v>
      </c>
      <c r="G34" s="38" t="str">
        <f t="shared" si="5"/>
        <v>ร้านแดงบริการอะไหล่ยนต์</v>
      </c>
      <c r="H34" s="10" t="s">
        <v>37</v>
      </c>
      <c r="I34" s="67" t="s">
        <v>63</v>
      </c>
      <c r="J34" s="30" t="s">
        <v>51</v>
      </c>
      <c r="K34" s="106">
        <v>11</v>
      </c>
      <c r="L34" s="30" t="s">
        <v>55</v>
      </c>
      <c r="M34" s="106">
        <v>35</v>
      </c>
      <c r="N34" s="30" t="s">
        <v>61</v>
      </c>
      <c r="O34" s="106">
        <v>17</v>
      </c>
      <c r="P34" s="30" t="s">
        <v>219</v>
      </c>
      <c r="Q34" s="31">
        <v>63</v>
      </c>
    </row>
    <row r="35" spans="1:17" ht="24.75" customHeight="1">
      <c r="A35" s="27" t="s">
        <v>92</v>
      </c>
      <c r="B35" s="68" t="s">
        <v>273</v>
      </c>
      <c r="C35" s="42">
        <v>120</v>
      </c>
      <c r="D35" s="32">
        <f t="shared" si="2"/>
        <v>120</v>
      </c>
      <c r="E35" s="10" t="s">
        <v>24</v>
      </c>
      <c r="F35" s="39" t="s">
        <v>129</v>
      </c>
      <c r="G35" s="38" t="str">
        <f t="shared" ref="G35" si="6">+F35</f>
        <v>ร้านแดงบริการอะไหล่ยนต์</v>
      </c>
      <c r="H35" s="10" t="s">
        <v>37</v>
      </c>
      <c r="I35" s="67" t="s">
        <v>63</v>
      </c>
      <c r="J35" s="30" t="s">
        <v>51</v>
      </c>
      <c r="K35" s="106">
        <v>11</v>
      </c>
      <c r="L35" s="30" t="s">
        <v>55</v>
      </c>
      <c r="M35" s="106">
        <v>36</v>
      </c>
      <c r="N35" s="30" t="s">
        <v>61</v>
      </c>
      <c r="O35" s="106">
        <v>17</v>
      </c>
      <c r="P35" s="30" t="s">
        <v>219</v>
      </c>
      <c r="Q35" s="31">
        <v>63</v>
      </c>
    </row>
    <row r="36" spans="1:17" ht="24.75" customHeight="1">
      <c r="A36" s="27" t="s">
        <v>83</v>
      </c>
      <c r="B36" s="37" t="s">
        <v>85</v>
      </c>
      <c r="C36" s="42">
        <v>480</v>
      </c>
      <c r="D36" s="32">
        <f t="shared" si="2"/>
        <v>480</v>
      </c>
      <c r="E36" s="10" t="s">
        <v>24</v>
      </c>
      <c r="F36" s="39" t="s">
        <v>272</v>
      </c>
      <c r="G36" s="38" t="str">
        <f>+F36</f>
        <v>ร้านยนต์เสรี</v>
      </c>
      <c r="H36" s="10" t="s">
        <v>37</v>
      </c>
      <c r="I36" s="67" t="s">
        <v>63</v>
      </c>
      <c r="J36" s="30" t="s">
        <v>51</v>
      </c>
      <c r="K36" s="106">
        <v>11</v>
      </c>
      <c r="L36" s="30" t="s">
        <v>55</v>
      </c>
      <c r="M36" s="106">
        <v>41</v>
      </c>
      <c r="N36" s="30" t="s">
        <v>61</v>
      </c>
      <c r="O36" s="106">
        <v>18</v>
      </c>
      <c r="P36" s="30" t="s">
        <v>219</v>
      </c>
      <c r="Q36" s="31">
        <v>63</v>
      </c>
    </row>
    <row r="37" spans="1:17" ht="24.75" customHeight="1">
      <c r="A37" s="27" t="s">
        <v>111</v>
      </c>
      <c r="B37" s="37" t="s">
        <v>85</v>
      </c>
      <c r="C37" s="42">
        <v>8200</v>
      </c>
      <c r="D37" s="32">
        <f t="shared" si="2"/>
        <v>8200</v>
      </c>
      <c r="E37" s="10" t="s">
        <v>24</v>
      </c>
      <c r="F37" s="39" t="s">
        <v>280</v>
      </c>
      <c r="G37" s="38" t="str">
        <f t="shared" ref="G37" si="7">+F37</f>
        <v>ร้านสดใสไดนาโม</v>
      </c>
      <c r="H37" s="10" t="s">
        <v>37</v>
      </c>
      <c r="I37" s="67" t="s">
        <v>63</v>
      </c>
      <c r="J37" s="30" t="s">
        <v>51</v>
      </c>
      <c r="K37" s="106">
        <v>11</v>
      </c>
      <c r="L37" s="30" t="s">
        <v>55</v>
      </c>
      <c r="M37" s="106">
        <v>42</v>
      </c>
      <c r="N37" s="30" t="s">
        <v>61</v>
      </c>
      <c r="O37" s="106">
        <v>18</v>
      </c>
      <c r="P37" s="30" t="s">
        <v>219</v>
      </c>
      <c r="Q37" s="31">
        <v>63</v>
      </c>
    </row>
    <row r="38" spans="1:17" ht="24.75" customHeight="1">
      <c r="A38" s="27" t="s">
        <v>113</v>
      </c>
      <c r="B38" s="68" t="s">
        <v>86</v>
      </c>
      <c r="C38" s="42">
        <v>3210</v>
      </c>
      <c r="D38" s="32">
        <f t="shared" si="2"/>
        <v>3210</v>
      </c>
      <c r="E38" s="10" t="s">
        <v>24</v>
      </c>
      <c r="F38" s="39" t="s">
        <v>281</v>
      </c>
      <c r="G38" s="38" t="str">
        <f>F38</f>
        <v>บริษัท การันตี จีพีเอส จำกัด</v>
      </c>
      <c r="H38" s="10" t="s">
        <v>37</v>
      </c>
      <c r="I38" s="67" t="s">
        <v>63</v>
      </c>
      <c r="J38" s="30" t="s">
        <v>51</v>
      </c>
      <c r="K38" s="106">
        <v>11</v>
      </c>
      <c r="L38" s="30" t="s">
        <v>55</v>
      </c>
      <c r="M38" s="106">
        <v>49</v>
      </c>
      <c r="N38" s="30" t="s">
        <v>61</v>
      </c>
      <c r="O38" s="106">
        <v>18</v>
      </c>
      <c r="P38" s="30" t="s">
        <v>219</v>
      </c>
      <c r="Q38" s="31">
        <v>63</v>
      </c>
    </row>
    <row r="39" spans="1:17" ht="24.75" customHeight="1">
      <c r="A39" s="27" t="s">
        <v>114</v>
      </c>
      <c r="B39" s="68" t="s">
        <v>65</v>
      </c>
      <c r="C39" s="42">
        <v>360</v>
      </c>
      <c r="D39" s="32">
        <f t="shared" ref="D39:D47" si="8">+C39</f>
        <v>360</v>
      </c>
      <c r="E39" s="10" t="s">
        <v>24</v>
      </c>
      <c r="F39" s="39" t="s">
        <v>165</v>
      </c>
      <c r="G39" s="38" t="str">
        <f>+F39</f>
        <v>ร้านมิตรเกษตร (ห้วยบง)</v>
      </c>
      <c r="H39" s="10" t="s">
        <v>37</v>
      </c>
      <c r="I39" s="67" t="s">
        <v>63</v>
      </c>
      <c r="J39" s="30" t="s">
        <v>51</v>
      </c>
      <c r="K39" s="106">
        <v>11</v>
      </c>
      <c r="L39" s="30" t="s">
        <v>55</v>
      </c>
      <c r="M39" s="106">
        <v>43</v>
      </c>
      <c r="N39" s="30" t="s">
        <v>61</v>
      </c>
      <c r="O39" s="106">
        <v>20</v>
      </c>
      <c r="P39" s="30" t="s">
        <v>219</v>
      </c>
      <c r="Q39" s="31">
        <v>63</v>
      </c>
    </row>
    <row r="40" spans="1:17" ht="24.75" customHeight="1">
      <c r="A40" s="27" t="s">
        <v>115</v>
      </c>
      <c r="B40" s="37" t="s">
        <v>274</v>
      </c>
      <c r="C40" s="42">
        <v>5130</v>
      </c>
      <c r="D40" s="32">
        <f t="shared" si="8"/>
        <v>5130</v>
      </c>
      <c r="E40" s="10" t="s">
        <v>24</v>
      </c>
      <c r="F40" s="39" t="s">
        <v>275</v>
      </c>
      <c r="G40" s="38" t="str">
        <f t="shared" ref="G40:G44" si="9">+F40</f>
        <v>หจก.สมกมลรุ่งเรือง</v>
      </c>
      <c r="H40" s="10" t="s">
        <v>37</v>
      </c>
      <c r="I40" s="67" t="s">
        <v>63</v>
      </c>
      <c r="J40" s="30" t="s">
        <v>51</v>
      </c>
      <c r="K40" s="106">
        <v>11</v>
      </c>
      <c r="L40" s="30" t="s">
        <v>55</v>
      </c>
      <c r="M40" s="106">
        <v>40</v>
      </c>
      <c r="N40" s="30" t="s">
        <v>61</v>
      </c>
      <c r="O40" s="106">
        <v>18</v>
      </c>
      <c r="P40" s="30" t="s">
        <v>219</v>
      </c>
      <c r="Q40" s="31">
        <v>63</v>
      </c>
    </row>
    <row r="41" spans="1:17" ht="24.75" customHeight="1">
      <c r="A41" s="27" t="s">
        <v>116</v>
      </c>
      <c r="B41" s="37" t="s">
        <v>274</v>
      </c>
      <c r="C41" s="42">
        <v>390</v>
      </c>
      <c r="D41" s="32">
        <f t="shared" si="8"/>
        <v>390</v>
      </c>
      <c r="E41" s="10" t="s">
        <v>24</v>
      </c>
      <c r="F41" s="39" t="s">
        <v>129</v>
      </c>
      <c r="G41" s="38" t="str">
        <f t="shared" si="9"/>
        <v>ร้านแดงบริการอะไหล่ยนต์</v>
      </c>
      <c r="H41" s="10" t="s">
        <v>37</v>
      </c>
      <c r="I41" s="67" t="s">
        <v>63</v>
      </c>
      <c r="J41" s="30" t="s">
        <v>51</v>
      </c>
      <c r="K41" s="106">
        <v>11</v>
      </c>
      <c r="L41" s="30" t="s">
        <v>55</v>
      </c>
      <c r="M41" s="106">
        <v>44</v>
      </c>
      <c r="N41" s="30" t="s">
        <v>61</v>
      </c>
      <c r="O41" s="106">
        <v>20</v>
      </c>
      <c r="P41" s="30" t="s">
        <v>219</v>
      </c>
      <c r="Q41" s="31">
        <v>63</v>
      </c>
    </row>
    <row r="42" spans="1:17" ht="24.75" customHeight="1">
      <c r="A42" s="27" t="s">
        <v>117</v>
      </c>
      <c r="B42" s="37" t="s">
        <v>274</v>
      </c>
      <c r="C42" s="42">
        <v>2749.9</v>
      </c>
      <c r="D42" s="32">
        <f t="shared" si="8"/>
        <v>2749.9</v>
      </c>
      <c r="E42" s="10" t="s">
        <v>24</v>
      </c>
      <c r="F42" s="39" t="s">
        <v>276</v>
      </c>
      <c r="G42" s="38" t="str">
        <f t="shared" si="9"/>
        <v>หจก.999 แทรคเตอร์</v>
      </c>
      <c r="H42" s="10" t="s">
        <v>37</v>
      </c>
      <c r="I42" s="67" t="s">
        <v>63</v>
      </c>
      <c r="J42" s="30" t="s">
        <v>51</v>
      </c>
      <c r="K42" s="106">
        <v>11</v>
      </c>
      <c r="L42" s="30" t="s">
        <v>55</v>
      </c>
      <c r="M42" s="106">
        <v>46</v>
      </c>
      <c r="N42" s="30" t="s">
        <v>61</v>
      </c>
      <c r="O42" s="106">
        <v>20</v>
      </c>
      <c r="P42" s="30" t="s">
        <v>219</v>
      </c>
      <c r="Q42" s="31">
        <v>63</v>
      </c>
    </row>
    <row r="43" spans="1:17" ht="24.75" customHeight="1">
      <c r="A43" s="27" t="s">
        <v>118</v>
      </c>
      <c r="B43" s="37" t="s">
        <v>274</v>
      </c>
      <c r="C43" s="42">
        <v>560</v>
      </c>
      <c r="D43" s="32">
        <f t="shared" si="8"/>
        <v>560</v>
      </c>
      <c r="E43" s="10" t="s">
        <v>24</v>
      </c>
      <c r="F43" s="39" t="s">
        <v>277</v>
      </c>
      <c r="G43" s="38" t="str">
        <f>+F43</f>
        <v>ร้านสุรีร์การยาง</v>
      </c>
      <c r="H43" s="10" t="s">
        <v>37</v>
      </c>
      <c r="I43" s="67" t="s">
        <v>63</v>
      </c>
      <c r="J43" s="30" t="s">
        <v>51</v>
      </c>
      <c r="K43" s="106">
        <v>11</v>
      </c>
      <c r="L43" s="30" t="s">
        <v>55</v>
      </c>
      <c r="M43" s="106">
        <v>47</v>
      </c>
      <c r="N43" s="30" t="s">
        <v>61</v>
      </c>
      <c r="O43" s="106">
        <v>26</v>
      </c>
      <c r="P43" s="30" t="s">
        <v>219</v>
      </c>
      <c r="Q43" s="31">
        <v>63</v>
      </c>
    </row>
    <row r="44" spans="1:17" ht="24.75" customHeight="1">
      <c r="A44" s="27" t="s">
        <v>150</v>
      </c>
      <c r="B44" s="37" t="s">
        <v>50</v>
      </c>
      <c r="C44" s="42">
        <v>300</v>
      </c>
      <c r="D44" s="32">
        <f t="shared" si="8"/>
        <v>300</v>
      </c>
      <c r="E44" s="10" t="s">
        <v>24</v>
      </c>
      <c r="F44" s="39" t="s">
        <v>278</v>
      </c>
      <c r="G44" s="38" t="str">
        <f t="shared" si="9"/>
        <v>เตี้ยนการช่าง</v>
      </c>
      <c r="H44" s="10" t="s">
        <v>37</v>
      </c>
      <c r="I44" s="67" t="s">
        <v>63</v>
      </c>
      <c r="J44" s="30" t="s">
        <v>51</v>
      </c>
      <c r="K44" s="106">
        <v>11</v>
      </c>
      <c r="L44" s="30" t="s">
        <v>55</v>
      </c>
      <c r="M44" s="106">
        <v>48</v>
      </c>
      <c r="N44" s="30" t="s">
        <v>61</v>
      </c>
      <c r="O44" s="106">
        <v>6</v>
      </c>
      <c r="P44" s="30" t="s">
        <v>219</v>
      </c>
      <c r="Q44" s="31">
        <v>63</v>
      </c>
    </row>
    <row r="45" spans="1:17" ht="24.75" customHeight="1">
      <c r="A45" s="27" t="s">
        <v>151</v>
      </c>
      <c r="B45" s="37" t="s">
        <v>274</v>
      </c>
      <c r="C45" s="42">
        <v>620</v>
      </c>
      <c r="D45" s="32">
        <f t="shared" si="8"/>
        <v>620</v>
      </c>
      <c r="E45" s="10" t="s">
        <v>24</v>
      </c>
      <c r="F45" s="39" t="s">
        <v>129</v>
      </c>
      <c r="G45" s="38" t="str">
        <f t="shared" ref="G45" si="10">+F45</f>
        <v>ร้านแดงบริการอะไหล่ยนต์</v>
      </c>
      <c r="H45" s="10" t="s">
        <v>37</v>
      </c>
      <c r="I45" s="67" t="s">
        <v>63</v>
      </c>
      <c r="J45" s="30" t="s">
        <v>51</v>
      </c>
      <c r="K45" s="106">
        <v>11</v>
      </c>
      <c r="L45" s="30" t="s">
        <v>55</v>
      </c>
      <c r="M45" s="106">
        <v>49</v>
      </c>
      <c r="N45" s="30" t="s">
        <v>61</v>
      </c>
      <c r="O45" s="106">
        <v>26</v>
      </c>
      <c r="P45" s="30" t="s">
        <v>219</v>
      </c>
      <c r="Q45" s="31">
        <v>63</v>
      </c>
    </row>
    <row r="46" spans="1:17" ht="24.75" customHeight="1">
      <c r="A46" s="27" t="s">
        <v>309</v>
      </c>
      <c r="B46" s="37" t="s">
        <v>274</v>
      </c>
      <c r="C46" s="42">
        <v>100</v>
      </c>
      <c r="D46" s="32">
        <f t="shared" si="8"/>
        <v>100</v>
      </c>
      <c r="E46" s="10" t="s">
        <v>24</v>
      </c>
      <c r="F46" s="39" t="s">
        <v>164</v>
      </c>
      <c r="G46" s="38" t="str">
        <f t="shared" ref="G46" si="11">+F46</f>
        <v>ร้านสยามการยาง</v>
      </c>
      <c r="H46" s="10" t="s">
        <v>37</v>
      </c>
      <c r="I46" s="67" t="s">
        <v>63</v>
      </c>
      <c r="J46" s="30" t="s">
        <v>51</v>
      </c>
      <c r="K46" s="106">
        <v>11</v>
      </c>
      <c r="L46" s="30" t="s">
        <v>55</v>
      </c>
      <c r="M46" s="106">
        <v>52</v>
      </c>
      <c r="N46" s="30" t="s">
        <v>61</v>
      </c>
      <c r="O46" s="106">
        <v>30</v>
      </c>
      <c r="P46" s="30" t="s">
        <v>219</v>
      </c>
      <c r="Q46" s="31">
        <v>63</v>
      </c>
    </row>
    <row r="47" spans="1:17" ht="24.75" customHeight="1">
      <c r="A47" s="27" t="s">
        <v>153</v>
      </c>
      <c r="B47" s="37" t="s">
        <v>274</v>
      </c>
      <c r="C47" s="42">
        <v>350</v>
      </c>
      <c r="D47" s="32">
        <f t="shared" si="8"/>
        <v>350</v>
      </c>
      <c r="E47" s="10" t="s">
        <v>24</v>
      </c>
      <c r="F47" s="39" t="s">
        <v>129</v>
      </c>
      <c r="G47" s="38" t="str">
        <f>+F47</f>
        <v>ร้านแดงบริการอะไหล่ยนต์</v>
      </c>
      <c r="H47" s="10" t="s">
        <v>37</v>
      </c>
      <c r="I47" s="67" t="s">
        <v>63</v>
      </c>
      <c r="J47" s="30" t="s">
        <v>51</v>
      </c>
      <c r="K47" s="106">
        <v>11</v>
      </c>
      <c r="L47" s="30" t="s">
        <v>55</v>
      </c>
      <c r="M47" s="106">
        <v>55</v>
      </c>
      <c r="N47" s="30" t="s">
        <v>61</v>
      </c>
      <c r="O47" s="106">
        <v>27</v>
      </c>
      <c r="P47" s="30" t="s">
        <v>219</v>
      </c>
      <c r="Q47" s="31">
        <v>63</v>
      </c>
    </row>
    <row r="48" spans="1:17" ht="24.75" hidden="1" customHeight="1">
      <c r="A48" s="27" t="s">
        <v>14</v>
      </c>
      <c r="B48" s="37" t="s">
        <v>97</v>
      </c>
      <c r="C48" s="42"/>
      <c r="D48" s="32"/>
      <c r="E48" s="10" t="s">
        <v>24</v>
      </c>
      <c r="F48" s="39" t="s">
        <v>131</v>
      </c>
      <c r="G48" s="38" t="str">
        <f>+F48</f>
        <v>ร้านจันทร์เจ้าเครื่องครัว</v>
      </c>
      <c r="H48" s="10" t="s">
        <v>37</v>
      </c>
      <c r="I48" s="67" t="s">
        <v>63</v>
      </c>
      <c r="J48" s="30" t="s">
        <v>51</v>
      </c>
      <c r="K48" s="106">
        <v>8</v>
      </c>
      <c r="L48" s="30" t="s">
        <v>55</v>
      </c>
      <c r="M48" s="106">
        <v>37</v>
      </c>
      <c r="N48" s="30" t="s">
        <v>61</v>
      </c>
      <c r="O48" s="106">
        <v>18</v>
      </c>
      <c r="P48" s="30" t="s">
        <v>168</v>
      </c>
      <c r="Q48" s="31">
        <v>63</v>
      </c>
    </row>
    <row r="49" spans="1:17" ht="24.75" hidden="1" customHeight="1">
      <c r="A49" s="27" t="s">
        <v>15</v>
      </c>
      <c r="B49" s="68" t="s">
        <v>86</v>
      </c>
      <c r="C49" s="42"/>
      <c r="D49" s="32"/>
      <c r="E49" s="10" t="s">
        <v>24</v>
      </c>
      <c r="F49" s="39" t="s">
        <v>131</v>
      </c>
      <c r="G49" s="38" t="str">
        <f>+F49</f>
        <v>ร้านจันทร์เจ้าเครื่องครัว</v>
      </c>
      <c r="H49" s="10" t="s">
        <v>37</v>
      </c>
      <c r="I49" s="67" t="s">
        <v>63</v>
      </c>
      <c r="J49" s="30" t="s">
        <v>51</v>
      </c>
      <c r="K49" s="106">
        <v>8</v>
      </c>
      <c r="L49" s="30" t="s">
        <v>55</v>
      </c>
      <c r="M49" s="106">
        <v>36</v>
      </c>
      <c r="N49" s="30" t="s">
        <v>61</v>
      </c>
      <c r="O49" s="106">
        <v>18</v>
      </c>
      <c r="P49" s="30" t="s">
        <v>168</v>
      </c>
      <c r="Q49" s="31">
        <v>63</v>
      </c>
    </row>
    <row r="50" spans="1:17" ht="24.75" hidden="1" customHeight="1">
      <c r="A50" s="27" t="s">
        <v>16</v>
      </c>
      <c r="B50" s="37" t="s">
        <v>85</v>
      </c>
      <c r="C50" s="42"/>
      <c r="D50" s="32"/>
      <c r="E50" s="10" t="s">
        <v>24</v>
      </c>
      <c r="F50" s="39" t="s">
        <v>169</v>
      </c>
      <c r="G50" s="38" t="str">
        <f t="shared" ref="G50" si="12">+F50</f>
        <v>ร้านสุธีร์การช่าง</v>
      </c>
      <c r="H50" s="10" t="s">
        <v>37</v>
      </c>
      <c r="I50" s="67" t="s">
        <v>63</v>
      </c>
      <c r="J50" s="30" t="s">
        <v>51</v>
      </c>
      <c r="K50" s="106">
        <v>8</v>
      </c>
      <c r="L50" s="30" t="s">
        <v>55</v>
      </c>
      <c r="M50" s="106">
        <v>39</v>
      </c>
      <c r="N50" s="30" t="s">
        <v>61</v>
      </c>
      <c r="O50" s="106">
        <v>19</v>
      </c>
      <c r="P50" s="30" t="s">
        <v>168</v>
      </c>
      <c r="Q50" s="31">
        <v>63</v>
      </c>
    </row>
    <row r="51" spans="1:17" ht="24.75" hidden="1" customHeight="1">
      <c r="A51" s="27" t="s">
        <v>17</v>
      </c>
      <c r="B51" s="37" t="s">
        <v>85</v>
      </c>
      <c r="C51" s="42"/>
      <c r="D51" s="32"/>
      <c r="E51" s="10" t="s">
        <v>24</v>
      </c>
      <c r="F51" s="39" t="s">
        <v>170</v>
      </c>
      <c r="G51" s="38" t="str">
        <f>+F51</f>
        <v>หจก.อุดมโชค 1988 บริการ</v>
      </c>
      <c r="H51" s="10" t="s">
        <v>37</v>
      </c>
      <c r="I51" s="67" t="s">
        <v>63</v>
      </c>
      <c r="J51" s="30" t="s">
        <v>51</v>
      </c>
      <c r="K51" s="106">
        <v>8</v>
      </c>
      <c r="L51" s="30" t="s">
        <v>55</v>
      </c>
      <c r="M51" s="106">
        <v>40</v>
      </c>
      <c r="N51" s="30" t="s">
        <v>61</v>
      </c>
      <c r="O51" s="106">
        <v>19</v>
      </c>
      <c r="P51" s="30" t="s">
        <v>168</v>
      </c>
      <c r="Q51" s="31">
        <v>63</v>
      </c>
    </row>
    <row r="52" spans="1:17" ht="24.75" hidden="1" customHeight="1">
      <c r="A52" s="27" t="s">
        <v>18</v>
      </c>
      <c r="B52" s="68" t="s">
        <v>156</v>
      </c>
      <c r="C52" s="32"/>
      <c r="D52" s="32"/>
      <c r="E52" s="10" t="s">
        <v>24</v>
      </c>
      <c r="F52" s="39" t="s">
        <v>165</v>
      </c>
      <c r="G52" s="78" t="str">
        <f>+F52</f>
        <v>ร้านมิตรเกษตร (ห้วยบง)</v>
      </c>
      <c r="H52" s="10" t="s">
        <v>37</v>
      </c>
      <c r="I52" s="79" t="s">
        <v>63</v>
      </c>
      <c r="J52" s="80" t="s">
        <v>51</v>
      </c>
      <c r="K52" s="81">
        <v>8</v>
      </c>
      <c r="L52" s="80" t="s">
        <v>55</v>
      </c>
      <c r="M52" s="81">
        <v>43</v>
      </c>
      <c r="N52" s="80" t="s">
        <v>61</v>
      </c>
      <c r="O52" s="81">
        <v>21</v>
      </c>
      <c r="P52" s="30" t="s">
        <v>168</v>
      </c>
      <c r="Q52" s="31">
        <v>63</v>
      </c>
    </row>
    <row r="53" spans="1:17" ht="24.75" hidden="1" customHeight="1">
      <c r="A53" s="27" t="s">
        <v>19</v>
      </c>
      <c r="B53" s="37" t="s">
        <v>84</v>
      </c>
      <c r="C53" s="32"/>
      <c r="D53" s="32"/>
      <c r="E53" s="10" t="s">
        <v>24</v>
      </c>
      <c r="F53" s="39" t="s">
        <v>171</v>
      </c>
      <c r="G53" s="78" t="str">
        <f>+F53</f>
        <v xml:space="preserve">หจก.แอดไวซ์ เซนเตอร์  </v>
      </c>
      <c r="H53" s="10" t="s">
        <v>37</v>
      </c>
      <c r="I53" s="79" t="s">
        <v>63</v>
      </c>
      <c r="J53" s="80" t="s">
        <v>51</v>
      </c>
      <c r="K53" s="81">
        <v>8</v>
      </c>
      <c r="L53" s="80" t="s">
        <v>55</v>
      </c>
      <c r="M53" s="81">
        <v>44</v>
      </c>
      <c r="N53" s="80" t="s">
        <v>61</v>
      </c>
      <c r="O53" s="81">
        <v>22</v>
      </c>
      <c r="P53" s="30" t="s">
        <v>168</v>
      </c>
      <c r="Q53" s="31">
        <v>63</v>
      </c>
    </row>
    <row r="54" spans="1:17" ht="24.75" hidden="1" customHeight="1">
      <c r="A54" s="27" t="s">
        <v>20</v>
      </c>
      <c r="B54" s="37" t="s">
        <v>85</v>
      </c>
      <c r="C54" s="42"/>
      <c r="D54" s="32"/>
      <c r="E54" s="10" t="s">
        <v>24</v>
      </c>
      <c r="F54" s="39" t="s">
        <v>173</v>
      </c>
      <c r="G54" s="38" t="str">
        <f>+F54</f>
        <v>วัขระ อะไหล่</v>
      </c>
      <c r="H54" s="10" t="s">
        <v>37</v>
      </c>
      <c r="I54" s="67" t="s">
        <v>63</v>
      </c>
      <c r="J54" s="30" t="s">
        <v>51</v>
      </c>
      <c r="K54" s="106">
        <v>8</v>
      </c>
      <c r="L54" s="30" t="s">
        <v>55</v>
      </c>
      <c r="M54" s="106">
        <v>45</v>
      </c>
      <c r="N54" s="30" t="s">
        <v>61</v>
      </c>
      <c r="O54" s="106">
        <v>24</v>
      </c>
      <c r="P54" s="30" t="s">
        <v>168</v>
      </c>
      <c r="Q54" s="31">
        <v>63</v>
      </c>
    </row>
    <row r="55" spans="1:17" ht="24.75" hidden="1" customHeight="1">
      <c r="A55" s="27" t="s">
        <v>21</v>
      </c>
      <c r="B55" s="68" t="s">
        <v>172</v>
      </c>
      <c r="C55" s="42"/>
      <c r="D55" s="32"/>
      <c r="E55" s="10" t="s">
        <v>24</v>
      </c>
      <c r="F55" s="39" t="s">
        <v>173</v>
      </c>
      <c r="G55" s="38" t="str">
        <f>+F55</f>
        <v>วัขระ อะไหล่</v>
      </c>
      <c r="H55" s="10" t="s">
        <v>37</v>
      </c>
      <c r="I55" s="67" t="s">
        <v>63</v>
      </c>
      <c r="J55" s="30" t="s">
        <v>51</v>
      </c>
      <c r="K55" s="106">
        <v>8</v>
      </c>
      <c r="L55" s="30" t="s">
        <v>55</v>
      </c>
      <c r="M55" s="106">
        <v>46</v>
      </c>
      <c r="N55" s="30" t="s">
        <v>61</v>
      </c>
      <c r="O55" s="106">
        <v>24</v>
      </c>
      <c r="P55" s="30" t="s">
        <v>168</v>
      </c>
      <c r="Q55" s="31">
        <v>63</v>
      </c>
    </row>
    <row r="56" spans="1:17" ht="24.75" hidden="1" customHeight="1">
      <c r="A56" s="27" t="s">
        <v>39</v>
      </c>
      <c r="B56" s="37" t="s">
        <v>85</v>
      </c>
      <c r="C56" s="42"/>
      <c r="D56" s="32"/>
      <c r="E56" s="10" t="s">
        <v>24</v>
      </c>
      <c r="F56" s="39" t="s">
        <v>170</v>
      </c>
      <c r="G56" s="38" t="str">
        <f t="shared" ref="G56" si="13">+F56</f>
        <v>หจก.อุดมโชค 1988 บริการ</v>
      </c>
      <c r="H56" s="10" t="s">
        <v>37</v>
      </c>
      <c r="I56" s="67" t="s">
        <v>63</v>
      </c>
      <c r="J56" s="30" t="s">
        <v>51</v>
      </c>
      <c r="K56" s="106">
        <v>8</v>
      </c>
      <c r="L56" s="30" t="s">
        <v>55</v>
      </c>
      <c r="M56" s="106">
        <v>48</v>
      </c>
      <c r="N56" s="30" t="s">
        <v>61</v>
      </c>
      <c r="O56" s="106">
        <v>25</v>
      </c>
      <c r="P56" s="30" t="s">
        <v>168</v>
      </c>
      <c r="Q56" s="31">
        <v>63</v>
      </c>
    </row>
    <row r="57" spans="1:17" ht="24.75" customHeight="1">
      <c r="A57" s="129" t="s">
        <v>34</v>
      </c>
      <c r="B57" s="130"/>
      <c r="C57" s="44">
        <f>SUM(C8:C56)</f>
        <v>76882.799999999988</v>
      </c>
      <c r="D57" s="44">
        <f>SUM(D8:D56)</f>
        <v>76882.799999999988</v>
      </c>
      <c r="E57" s="35"/>
      <c r="F57" s="35"/>
      <c r="G57" s="35"/>
      <c r="H57" s="35"/>
      <c r="I57" s="35"/>
      <c r="J57" s="30"/>
      <c r="K57" s="106"/>
      <c r="L57" s="30"/>
      <c r="M57" s="106"/>
      <c r="N57" s="30"/>
      <c r="O57" s="30"/>
      <c r="P57" s="30"/>
      <c r="Q57" s="31"/>
    </row>
    <row r="58" spans="1:17">
      <c r="C58" s="77"/>
    </row>
    <row r="442" spans="6:6">
      <c r="F442" s="40">
        <v>775.89</v>
      </c>
    </row>
  </sheetData>
  <mergeCells count="8">
    <mergeCell ref="A57:B57"/>
    <mergeCell ref="I6:Q6"/>
    <mergeCell ref="A5:Q5"/>
    <mergeCell ref="O1:Q1"/>
    <mergeCell ref="A2:Q2"/>
    <mergeCell ref="A1:N1"/>
    <mergeCell ref="A3:Q3"/>
    <mergeCell ref="A4:Q4"/>
  </mergeCells>
  <printOptions horizontalCentered="1"/>
  <pageMargins left="0.23622047244094491" right="3.937007874015748E-2" top="0.19685039370078741" bottom="0.11811023622047245" header="0.31496062992125984" footer="0.31496062992125984"/>
  <pageSetup paperSize="9" scale="77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64"/>
  <sheetViews>
    <sheetView tabSelected="1" view="pageBreakPreview" topLeftCell="A10" zoomScale="75" zoomScaleNormal="100" zoomScaleSheetLayoutView="75" workbookViewId="0">
      <selection activeCell="E46" sqref="E46"/>
    </sheetView>
  </sheetViews>
  <sheetFormatPr defaultColWidth="9" defaultRowHeight="24.75"/>
  <cols>
    <col min="1" max="1" width="6.42578125" style="105" customWidth="1"/>
    <col min="2" max="2" width="24.5703125" style="40" customWidth="1"/>
    <col min="3" max="3" width="13.85546875" style="40" customWidth="1"/>
    <col min="4" max="4" width="13.42578125" style="40" customWidth="1"/>
    <col min="5" max="5" width="12.85546875" style="40" customWidth="1"/>
    <col min="6" max="7" width="27.42578125" style="40" customWidth="1"/>
    <col min="8" max="8" width="18" style="40" customWidth="1"/>
    <col min="9" max="9" width="16.85546875" style="40" customWidth="1"/>
    <col min="10" max="10" width="5.5703125" style="40" customWidth="1"/>
    <col min="11" max="11" width="3.42578125" style="62" customWidth="1"/>
    <col min="12" max="12" width="5.140625" style="40" customWidth="1"/>
    <col min="13" max="13" width="3.28515625" style="62" customWidth="1"/>
    <col min="14" max="14" width="3.42578125" style="40" customWidth="1"/>
    <col min="15" max="15" width="4.140625" style="105" customWidth="1"/>
    <col min="16" max="16" width="4.7109375" style="40" customWidth="1"/>
    <col min="17" max="17" width="3.28515625" style="40" customWidth="1"/>
    <col min="18" max="16384" width="9" style="40"/>
  </cols>
  <sheetData>
    <row r="1" spans="1:17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5" t="s">
        <v>57</v>
      </c>
      <c r="P1" s="135"/>
      <c r="Q1" s="135"/>
    </row>
    <row r="2" spans="1:17" ht="26.65" customHeight="1">
      <c r="A2" s="136" t="str">
        <f>+ด่านขุนทด!A2</f>
        <v>สรุปผลการดำเนินการจัดซื้อจัดจ้างในรอบเดือน   พฤศจิกายน 2563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26.65" customHeight="1">
      <c r="A3" s="136" t="str">
        <f>+ด่านขุนทด!A3</f>
        <v>องค์การอุตสาหกรรมป่าไม้เขตนครราชสีมา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7" ht="26.65" customHeight="1">
      <c r="A4" s="136" t="str">
        <f>+ด่านขุนทด!A4</f>
        <v>วันที่   30 พฤศจิกายน  พ.ศ.  2563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7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63" customHeight="1">
      <c r="A6" s="24" t="s">
        <v>0</v>
      </c>
      <c r="B6" s="25" t="s">
        <v>1</v>
      </c>
      <c r="C6" s="26" t="s">
        <v>2</v>
      </c>
      <c r="D6" s="24" t="s">
        <v>3</v>
      </c>
      <c r="E6" s="26" t="s">
        <v>4</v>
      </c>
      <c r="F6" s="26" t="s">
        <v>8</v>
      </c>
      <c r="G6" s="26" t="s">
        <v>5</v>
      </c>
      <c r="H6" s="26" t="s">
        <v>6</v>
      </c>
      <c r="I6" s="131" t="s">
        <v>7</v>
      </c>
      <c r="J6" s="132"/>
      <c r="K6" s="132"/>
      <c r="L6" s="132"/>
      <c r="M6" s="132"/>
      <c r="N6" s="132"/>
      <c r="O6" s="132"/>
      <c r="P6" s="132"/>
      <c r="Q6" s="133"/>
    </row>
    <row r="7" spans="1:17" ht="25.35" customHeight="1">
      <c r="A7" s="27"/>
      <c r="B7" s="28" t="s">
        <v>27</v>
      </c>
      <c r="C7" s="27"/>
      <c r="D7" s="27"/>
      <c r="E7" s="29"/>
      <c r="F7" s="27"/>
      <c r="G7" s="27"/>
      <c r="H7" s="27"/>
      <c r="I7" s="142"/>
      <c r="J7" s="143"/>
      <c r="K7" s="143"/>
      <c r="L7" s="143"/>
      <c r="M7" s="143"/>
      <c r="N7" s="143"/>
      <c r="O7" s="143"/>
      <c r="P7" s="143"/>
      <c r="Q7" s="144"/>
    </row>
    <row r="8" spans="1:17" ht="25.35" customHeight="1">
      <c r="A8" s="27" t="s">
        <v>23</v>
      </c>
      <c r="B8" s="95" t="s">
        <v>265</v>
      </c>
      <c r="C8" s="42">
        <v>439</v>
      </c>
      <c r="D8" s="42">
        <f t="shared" ref="D8:D27" si="0">C8</f>
        <v>439</v>
      </c>
      <c r="E8" s="10" t="s">
        <v>24</v>
      </c>
      <c r="F8" s="106" t="s">
        <v>264</v>
      </c>
      <c r="G8" s="10" t="str">
        <f t="shared" ref="G8:G11" si="1">F8</f>
        <v>หัวปลวกแหลมบริการ</v>
      </c>
      <c r="H8" s="10" t="s">
        <v>37</v>
      </c>
      <c r="I8" s="33" t="s">
        <v>58</v>
      </c>
      <c r="J8" s="30" t="s">
        <v>51</v>
      </c>
      <c r="K8" s="59">
        <v>11</v>
      </c>
      <c r="L8" s="30" t="s">
        <v>55</v>
      </c>
      <c r="M8" s="109" t="s">
        <v>14</v>
      </c>
      <c r="N8" s="30" t="s">
        <v>56</v>
      </c>
      <c r="O8" s="106">
        <v>4</v>
      </c>
      <c r="P8" s="30" t="s">
        <v>219</v>
      </c>
      <c r="Q8" s="107">
        <v>63</v>
      </c>
    </row>
    <row r="9" spans="1:17" ht="25.35" customHeight="1">
      <c r="A9" s="27" t="s">
        <v>13</v>
      </c>
      <c r="B9" s="95" t="s">
        <v>84</v>
      </c>
      <c r="C9" s="42">
        <v>550</v>
      </c>
      <c r="D9" s="42">
        <f>C9</f>
        <v>550</v>
      </c>
      <c r="E9" s="10" t="s">
        <v>24</v>
      </c>
      <c r="F9" s="106" t="s">
        <v>82</v>
      </c>
      <c r="G9" s="10" t="str">
        <f>F9</f>
        <v>P.P.HOME</v>
      </c>
      <c r="H9" s="10" t="s">
        <v>37</v>
      </c>
      <c r="I9" s="33" t="s">
        <v>58</v>
      </c>
      <c r="J9" s="30" t="s">
        <v>51</v>
      </c>
      <c r="K9" s="59">
        <v>11</v>
      </c>
      <c r="L9" s="30" t="s">
        <v>55</v>
      </c>
      <c r="M9" s="109" t="s">
        <v>15</v>
      </c>
      <c r="N9" s="30" t="s">
        <v>56</v>
      </c>
      <c r="O9" s="106">
        <v>5</v>
      </c>
      <c r="P9" s="30" t="s">
        <v>219</v>
      </c>
      <c r="Q9" s="107">
        <v>63</v>
      </c>
    </row>
    <row r="10" spans="1:17" ht="25.35" customHeight="1">
      <c r="A10" s="27" t="s">
        <v>14</v>
      </c>
      <c r="B10" s="95" t="s">
        <v>97</v>
      </c>
      <c r="C10" s="42">
        <v>1400</v>
      </c>
      <c r="D10" s="42">
        <f>C10</f>
        <v>1400</v>
      </c>
      <c r="E10" s="10" t="s">
        <v>24</v>
      </c>
      <c r="F10" s="106" t="s">
        <v>266</v>
      </c>
      <c r="G10" s="10" t="str">
        <f>F10</f>
        <v>ร้านยูแอนด์อีคอมมาร์ท</v>
      </c>
      <c r="H10" s="10" t="s">
        <v>37</v>
      </c>
      <c r="I10" s="33" t="s">
        <v>58</v>
      </c>
      <c r="J10" s="30" t="s">
        <v>51</v>
      </c>
      <c r="K10" s="59">
        <v>11</v>
      </c>
      <c r="L10" s="30" t="s">
        <v>55</v>
      </c>
      <c r="M10" s="109" t="s">
        <v>16</v>
      </c>
      <c r="N10" s="30" t="s">
        <v>56</v>
      </c>
      <c r="O10" s="106">
        <v>9</v>
      </c>
      <c r="P10" s="30" t="s">
        <v>219</v>
      </c>
      <c r="Q10" s="107">
        <v>63</v>
      </c>
    </row>
    <row r="11" spans="1:17" ht="25.35" customHeight="1">
      <c r="A11" s="27" t="s">
        <v>15</v>
      </c>
      <c r="B11" s="95" t="s">
        <v>86</v>
      </c>
      <c r="C11" s="42">
        <v>225</v>
      </c>
      <c r="D11" s="42">
        <f t="shared" si="0"/>
        <v>225</v>
      </c>
      <c r="E11" s="10" t="s">
        <v>24</v>
      </c>
      <c r="F11" s="111" t="s">
        <v>267</v>
      </c>
      <c r="G11" s="112" t="str">
        <f t="shared" si="1"/>
        <v>บจก. บุ๊คเซ็นเตอร์ แอนด์ เทคโนโลยี</v>
      </c>
      <c r="H11" s="10" t="s">
        <v>37</v>
      </c>
      <c r="I11" s="33" t="s">
        <v>58</v>
      </c>
      <c r="J11" s="30" t="s">
        <v>51</v>
      </c>
      <c r="K11" s="59">
        <v>11</v>
      </c>
      <c r="L11" s="30" t="s">
        <v>55</v>
      </c>
      <c r="M11" s="109" t="s">
        <v>18</v>
      </c>
      <c r="N11" s="30" t="s">
        <v>56</v>
      </c>
      <c r="O11" s="106">
        <v>17</v>
      </c>
      <c r="P11" s="30" t="s">
        <v>219</v>
      </c>
      <c r="Q11" s="107">
        <v>63</v>
      </c>
    </row>
    <row r="12" spans="1:17" ht="25.35" customHeight="1">
      <c r="A12" s="27" t="s">
        <v>16</v>
      </c>
      <c r="B12" s="95" t="s">
        <v>86</v>
      </c>
      <c r="C12" s="42">
        <v>1550</v>
      </c>
      <c r="D12" s="42">
        <f t="shared" si="0"/>
        <v>1550</v>
      </c>
      <c r="E12" s="10" t="s">
        <v>24</v>
      </c>
      <c r="F12" s="106" t="s">
        <v>82</v>
      </c>
      <c r="G12" s="10" t="str">
        <f t="shared" ref="G12" si="2">F12</f>
        <v>P.P.HOME</v>
      </c>
      <c r="H12" s="10" t="s">
        <v>37</v>
      </c>
      <c r="I12" s="33" t="s">
        <v>58</v>
      </c>
      <c r="J12" s="30" t="s">
        <v>51</v>
      </c>
      <c r="K12" s="59">
        <v>11</v>
      </c>
      <c r="L12" s="30" t="s">
        <v>55</v>
      </c>
      <c r="M12" s="109" t="s">
        <v>19</v>
      </c>
      <c r="N12" s="30" t="s">
        <v>56</v>
      </c>
      <c r="O12" s="106">
        <v>20</v>
      </c>
      <c r="P12" s="30" t="s">
        <v>219</v>
      </c>
      <c r="Q12" s="107">
        <v>63</v>
      </c>
    </row>
    <row r="13" spans="1:17" ht="25.35" customHeight="1">
      <c r="A13" s="27" t="s">
        <v>17</v>
      </c>
      <c r="B13" s="95" t="s">
        <v>86</v>
      </c>
      <c r="C13" s="42">
        <v>410</v>
      </c>
      <c r="D13" s="42">
        <f t="shared" si="0"/>
        <v>410</v>
      </c>
      <c r="E13" s="10" t="s">
        <v>24</v>
      </c>
      <c r="F13" s="106" t="s">
        <v>264</v>
      </c>
      <c r="G13" s="10" t="str">
        <f>F13</f>
        <v>หัวปลวกแหลมบริการ</v>
      </c>
      <c r="H13" s="10" t="s">
        <v>37</v>
      </c>
      <c r="I13" s="33" t="s">
        <v>58</v>
      </c>
      <c r="J13" s="30" t="s">
        <v>51</v>
      </c>
      <c r="K13" s="59">
        <v>11</v>
      </c>
      <c r="L13" s="30" t="s">
        <v>55</v>
      </c>
      <c r="M13" s="109" t="s">
        <v>21</v>
      </c>
      <c r="N13" s="30" t="s">
        <v>56</v>
      </c>
      <c r="O13" s="106">
        <v>20</v>
      </c>
      <c r="P13" s="30" t="s">
        <v>219</v>
      </c>
      <c r="Q13" s="107">
        <v>63</v>
      </c>
    </row>
    <row r="14" spans="1:17" ht="25.35" customHeight="1">
      <c r="A14" s="27" t="s">
        <v>18</v>
      </c>
      <c r="B14" s="95" t="s">
        <v>97</v>
      </c>
      <c r="C14" s="42">
        <v>1600</v>
      </c>
      <c r="D14" s="42">
        <f>C14</f>
        <v>1600</v>
      </c>
      <c r="E14" s="10" t="s">
        <v>24</v>
      </c>
      <c r="F14" s="106" t="s">
        <v>268</v>
      </c>
      <c r="G14" s="10" t="str">
        <f>F14</f>
        <v>พิริยะวัฒนา</v>
      </c>
      <c r="H14" s="10" t="s">
        <v>37</v>
      </c>
      <c r="I14" s="33" t="s">
        <v>58</v>
      </c>
      <c r="J14" s="30" t="s">
        <v>51</v>
      </c>
      <c r="K14" s="59">
        <v>11</v>
      </c>
      <c r="L14" s="30" t="s">
        <v>55</v>
      </c>
      <c r="M14" s="109" t="s">
        <v>40</v>
      </c>
      <c r="N14" s="30" t="s">
        <v>56</v>
      </c>
      <c r="O14" s="106">
        <v>25</v>
      </c>
      <c r="P14" s="30" t="s">
        <v>219</v>
      </c>
      <c r="Q14" s="107">
        <v>63</v>
      </c>
    </row>
    <row r="15" spans="1:17" ht="25.35" customHeight="1">
      <c r="A15" s="27" t="s">
        <v>19</v>
      </c>
      <c r="B15" s="95" t="s">
        <v>174</v>
      </c>
      <c r="C15" s="42">
        <v>1750</v>
      </c>
      <c r="D15" s="42">
        <f>C15</f>
        <v>1750</v>
      </c>
      <c r="E15" s="10" t="s">
        <v>24</v>
      </c>
      <c r="F15" s="106" t="s">
        <v>261</v>
      </c>
      <c r="G15" s="10" t="str">
        <f>F15</f>
        <v>อู่ กล้าก้าว เซอร์วิส</v>
      </c>
      <c r="H15" s="10" t="s">
        <v>37</v>
      </c>
      <c r="I15" s="33" t="s">
        <v>58</v>
      </c>
      <c r="J15" s="30" t="s">
        <v>51</v>
      </c>
      <c r="K15" s="59">
        <v>11</v>
      </c>
      <c r="L15" s="30" t="s">
        <v>55</v>
      </c>
      <c r="M15" s="109" t="s">
        <v>41</v>
      </c>
      <c r="N15" s="30" t="s">
        <v>56</v>
      </c>
      <c r="O15" s="106">
        <v>27</v>
      </c>
      <c r="P15" s="30" t="s">
        <v>187</v>
      </c>
      <c r="Q15" s="107">
        <v>63</v>
      </c>
    </row>
    <row r="16" spans="1:17" ht="25.35" customHeight="1">
      <c r="A16" s="27" t="s">
        <v>20</v>
      </c>
      <c r="B16" s="95" t="s">
        <v>262</v>
      </c>
      <c r="C16" s="42">
        <v>110</v>
      </c>
      <c r="D16" s="42">
        <f>C16</f>
        <v>110</v>
      </c>
      <c r="E16" s="10" t="s">
        <v>24</v>
      </c>
      <c r="F16" s="106" t="s">
        <v>263</v>
      </c>
      <c r="G16" s="10" t="str">
        <f>F16</f>
        <v>ช.เจริญอะไหล่</v>
      </c>
      <c r="H16" s="10" t="s">
        <v>37</v>
      </c>
      <c r="I16" s="33" t="s">
        <v>58</v>
      </c>
      <c r="J16" s="30" t="s">
        <v>51</v>
      </c>
      <c r="K16" s="59">
        <v>11</v>
      </c>
      <c r="L16" s="30" t="s">
        <v>55</v>
      </c>
      <c r="M16" s="109" t="s">
        <v>45</v>
      </c>
      <c r="N16" s="30" t="s">
        <v>56</v>
      </c>
      <c r="O16" s="106">
        <v>5</v>
      </c>
      <c r="P16" s="30" t="s">
        <v>219</v>
      </c>
      <c r="Q16" s="107">
        <v>63</v>
      </c>
    </row>
    <row r="17" spans="1:17" ht="25.35" customHeight="1">
      <c r="A17" s="27" t="s">
        <v>21</v>
      </c>
      <c r="B17" s="95" t="s">
        <v>262</v>
      </c>
      <c r="C17" s="42">
        <v>600</v>
      </c>
      <c r="D17" s="42">
        <f>C17</f>
        <v>600</v>
      </c>
      <c r="E17" s="10" t="s">
        <v>24</v>
      </c>
      <c r="F17" s="106" t="s">
        <v>261</v>
      </c>
      <c r="G17" s="10" t="str">
        <f>+F17</f>
        <v>อู่ กล้าก้าว เซอร์วิส</v>
      </c>
      <c r="H17" s="10" t="s">
        <v>37</v>
      </c>
      <c r="I17" s="33" t="s">
        <v>58</v>
      </c>
      <c r="J17" s="30" t="s">
        <v>51</v>
      </c>
      <c r="K17" s="59">
        <v>11</v>
      </c>
      <c r="L17" s="30" t="s">
        <v>55</v>
      </c>
      <c r="M17" s="109" t="s">
        <v>47</v>
      </c>
      <c r="N17" s="30" t="s">
        <v>56</v>
      </c>
      <c r="O17" s="106">
        <v>16</v>
      </c>
      <c r="P17" s="30" t="s">
        <v>219</v>
      </c>
      <c r="Q17" s="107">
        <v>63</v>
      </c>
    </row>
    <row r="18" spans="1:17" ht="25.35" customHeight="1">
      <c r="A18" s="27" t="s">
        <v>39</v>
      </c>
      <c r="B18" s="95" t="s">
        <v>65</v>
      </c>
      <c r="C18" s="42">
        <v>425</v>
      </c>
      <c r="D18" s="42">
        <f>C18</f>
        <v>425</v>
      </c>
      <c r="E18" s="10" t="s">
        <v>24</v>
      </c>
      <c r="F18" s="106" t="s">
        <v>264</v>
      </c>
      <c r="G18" s="10" t="str">
        <f t="shared" ref="G18" si="3">F18</f>
        <v>หัวปลวกแหลมบริการ</v>
      </c>
      <c r="H18" s="10" t="s">
        <v>37</v>
      </c>
      <c r="I18" s="33" t="s">
        <v>58</v>
      </c>
      <c r="J18" s="30" t="s">
        <v>51</v>
      </c>
      <c r="K18" s="59">
        <v>11</v>
      </c>
      <c r="L18" s="30" t="s">
        <v>55</v>
      </c>
      <c r="M18" s="109" t="s">
        <v>49</v>
      </c>
      <c r="N18" s="30" t="s">
        <v>56</v>
      </c>
      <c r="O18" s="106">
        <v>17</v>
      </c>
      <c r="P18" s="30" t="s">
        <v>219</v>
      </c>
      <c r="Q18" s="107">
        <v>63</v>
      </c>
    </row>
    <row r="19" spans="1:17" ht="25.35" customHeight="1">
      <c r="A19" s="27" t="s">
        <v>40</v>
      </c>
      <c r="B19" s="95" t="s">
        <v>120</v>
      </c>
      <c r="C19" s="42">
        <v>250</v>
      </c>
      <c r="D19" s="42">
        <f t="shared" si="0"/>
        <v>250</v>
      </c>
      <c r="E19" s="10" t="s">
        <v>24</v>
      </c>
      <c r="F19" s="106" t="s">
        <v>269</v>
      </c>
      <c r="G19" s="10" t="str">
        <f>F19</f>
        <v>ดี ดีไซน์</v>
      </c>
      <c r="H19" s="10" t="s">
        <v>37</v>
      </c>
      <c r="I19" s="33" t="s">
        <v>58</v>
      </c>
      <c r="J19" s="30" t="s">
        <v>51</v>
      </c>
      <c r="K19" s="59">
        <v>11</v>
      </c>
      <c r="L19" s="30" t="s">
        <v>55</v>
      </c>
      <c r="M19" s="109" t="s">
        <v>74</v>
      </c>
      <c r="N19" s="30" t="s">
        <v>56</v>
      </c>
      <c r="O19" s="106">
        <v>10</v>
      </c>
      <c r="P19" s="30" t="s">
        <v>219</v>
      </c>
      <c r="Q19" s="107">
        <v>63</v>
      </c>
    </row>
    <row r="20" spans="1:17" ht="25.35" customHeight="1">
      <c r="A20" s="27" t="s">
        <v>41</v>
      </c>
      <c r="B20" s="95" t="s">
        <v>174</v>
      </c>
      <c r="C20" s="42">
        <v>1100</v>
      </c>
      <c r="D20" s="42">
        <f t="shared" si="0"/>
        <v>1100</v>
      </c>
      <c r="E20" s="10" t="s">
        <v>24</v>
      </c>
      <c r="F20" s="106" t="s">
        <v>270</v>
      </c>
      <c r="G20" s="10" t="str">
        <f>F20</f>
        <v>ร้านชุติมนต์ ประดับยนต์</v>
      </c>
      <c r="H20" s="10" t="s">
        <v>37</v>
      </c>
      <c r="I20" s="33" t="s">
        <v>58</v>
      </c>
      <c r="J20" s="30" t="s">
        <v>51</v>
      </c>
      <c r="K20" s="59">
        <v>11</v>
      </c>
      <c r="L20" s="30" t="s">
        <v>55</v>
      </c>
      <c r="M20" s="109" t="s">
        <v>66</v>
      </c>
      <c r="N20" s="30" t="s">
        <v>56</v>
      </c>
      <c r="O20" s="106">
        <v>13</v>
      </c>
      <c r="P20" s="30" t="s">
        <v>219</v>
      </c>
      <c r="Q20" s="107">
        <v>63</v>
      </c>
    </row>
    <row r="21" spans="1:17" ht="25.35" customHeight="1">
      <c r="A21" s="27" t="s">
        <v>42</v>
      </c>
      <c r="B21" s="95" t="s">
        <v>174</v>
      </c>
      <c r="C21" s="42">
        <v>600</v>
      </c>
      <c r="D21" s="42">
        <f t="shared" si="0"/>
        <v>600</v>
      </c>
      <c r="E21" s="10" t="s">
        <v>24</v>
      </c>
      <c r="F21" s="106" t="s">
        <v>271</v>
      </c>
      <c r="G21" s="10" t="str">
        <f t="shared" ref="G21" si="4">F21</f>
        <v>บจก. เฮงเจิญโต้ไทร์แม็กซ์</v>
      </c>
      <c r="H21" s="10" t="s">
        <v>37</v>
      </c>
      <c r="I21" s="33" t="s">
        <v>58</v>
      </c>
      <c r="J21" s="30" t="s">
        <v>51</v>
      </c>
      <c r="K21" s="59">
        <v>11</v>
      </c>
      <c r="L21" s="30" t="s">
        <v>55</v>
      </c>
      <c r="M21" s="109" t="s">
        <v>75</v>
      </c>
      <c r="N21" s="30" t="s">
        <v>56</v>
      </c>
      <c r="O21" s="106">
        <v>13</v>
      </c>
      <c r="P21" s="30" t="s">
        <v>219</v>
      </c>
      <c r="Q21" s="107">
        <v>63</v>
      </c>
    </row>
    <row r="22" spans="1:17" ht="25.35" customHeight="1">
      <c r="A22" s="27" t="s">
        <v>43</v>
      </c>
      <c r="B22" s="95" t="s">
        <v>181</v>
      </c>
      <c r="C22" s="42">
        <v>120</v>
      </c>
      <c r="D22" s="42">
        <f>C22</f>
        <v>120</v>
      </c>
      <c r="E22" s="10" t="s">
        <v>24</v>
      </c>
      <c r="F22" s="106" t="s">
        <v>212</v>
      </c>
      <c r="G22" s="10" t="str">
        <f t="shared" ref="G22" si="5">F22</f>
        <v>อู่ช่างจ่อย</v>
      </c>
      <c r="H22" s="10" t="s">
        <v>37</v>
      </c>
      <c r="I22" s="67" t="s">
        <v>123</v>
      </c>
      <c r="J22" s="30" t="s">
        <v>51</v>
      </c>
      <c r="K22" s="59">
        <v>10</v>
      </c>
      <c r="L22" s="30" t="s">
        <v>55</v>
      </c>
      <c r="M22" s="109" t="s">
        <v>92</v>
      </c>
      <c r="N22" s="30" t="s">
        <v>56</v>
      </c>
      <c r="O22" s="106">
        <v>15</v>
      </c>
      <c r="P22" s="30" t="s">
        <v>219</v>
      </c>
      <c r="Q22" s="107">
        <v>63</v>
      </c>
    </row>
    <row r="23" spans="1:17" ht="25.35" hidden="1" customHeight="1">
      <c r="A23" s="27" t="s">
        <v>44</v>
      </c>
      <c r="B23" s="95" t="s">
        <v>213</v>
      </c>
      <c r="C23" s="42"/>
      <c r="D23" s="42">
        <f>C23</f>
        <v>0</v>
      </c>
      <c r="E23" s="10" t="s">
        <v>24</v>
      </c>
      <c r="F23" s="106" t="s">
        <v>214</v>
      </c>
      <c r="G23" s="10" t="str">
        <f>+F23</f>
        <v>ร้านรินเมืองเกษตร</v>
      </c>
      <c r="H23" s="10" t="s">
        <v>37</v>
      </c>
      <c r="I23" s="33" t="s">
        <v>58</v>
      </c>
      <c r="J23" s="30" t="s">
        <v>51</v>
      </c>
      <c r="K23" s="59">
        <v>10</v>
      </c>
      <c r="L23" s="30" t="s">
        <v>55</v>
      </c>
      <c r="M23" s="109" t="s">
        <v>76</v>
      </c>
      <c r="N23" s="30" t="s">
        <v>56</v>
      </c>
      <c r="O23" s="106">
        <v>26</v>
      </c>
      <c r="P23" s="30" t="s">
        <v>176</v>
      </c>
      <c r="Q23" s="107">
        <v>63</v>
      </c>
    </row>
    <row r="24" spans="1:17" ht="25.35" hidden="1" customHeight="1">
      <c r="A24" s="27" t="s">
        <v>45</v>
      </c>
      <c r="B24" s="95" t="s">
        <v>180</v>
      </c>
      <c r="C24" s="42"/>
      <c r="D24" s="42">
        <f>C24</f>
        <v>0</v>
      </c>
      <c r="E24" s="10" t="s">
        <v>24</v>
      </c>
      <c r="F24" s="106" t="s">
        <v>179</v>
      </c>
      <c r="G24" s="10" t="str">
        <f>F24</f>
        <v>ร้าน อ.รุ่งเรื่องยนต์</v>
      </c>
      <c r="H24" s="10" t="s">
        <v>37</v>
      </c>
      <c r="I24" s="33" t="s">
        <v>58</v>
      </c>
      <c r="J24" s="30" t="s">
        <v>51</v>
      </c>
      <c r="K24" s="59">
        <v>10</v>
      </c>
      <c r="L24" s="30" t="s">
        <v>55</v>
      </c>
      <c r="M24" s="109" t="s">
        <v>92</v>
      </c>
      <c r="N24" s="30" t="s">
        <v>56</v>
      </c>
      <c r="O24" s="106">
        <v>26</v>
      </c>
      <c r="P24" s="30" t="s">
        <v>176</v>
      </c>
      <c r="Q24" s="107">
        <v>63</v>
      </c>
    </row>
    <row r="25" spans="1:17" ht="25.35" hidden="1" customHeight="1">
      <c r="A25" s="27" t="s">
        <v>46</v>
      </c>
      <c r="B25" s="95" t="s">
        <v>181</v>
      </c>
      <c r="C25" s="42"/>
      <c r="D25" s="42">
        <f>C25</f>
        <v>0</v>
      </c>
      <c r="E25" s="10" t="s">
        <v>24</v>
      </c>
      <c r="F25" s="106" t="s">
        <v>179</v>
      </c>
      <c r="G25" s="10" t="str">
        <f>F25</f>
        <v>ร้าน อ.รุ่งเรื่องยนต์</v>
      </c>
      <c r="H25" s="10" t="s">
        <v>37</v>
      </c>
      <c r="I25" s="33" t="s">
        <v>58</v>
      </c>
      <c r="J25" s="30" t="s">
        <v>51</v>
      </c>
      <c r="K25" s="59">
        <v>10</v>
      </c>
      <c r="L25" s="30" t="s">
        <v>55</v>
      </c>
      <c r="M25" s="109" t="s">
        <v>83</v>
      </c>
      <c r="N25" s="30" t="s">
        <v>56</v>
      </c>
      <c r="O25" s="106">
        <v>10</v>
      </c>
      <c r="P25" s="30" t="s">
        <v>187</v>
      </c>
      <c r="Q25" s="107">
        <v>63</v>
      </c>
    </row>
    <row r="26" spans="1:17" ht="25.35" hidden="1" customHeight="1">
      <c r="A26" s="27" t="s">
        <v>47</v>
      </c>
      <c r="B26" s="31" t="s">
        <v>65</v>
      </c>
      <c r="C26" s="42"/>
      <c r="D26" s="42">
        <f t="shared" si="0"/>
        <v>0</v>
      </c>
      <c r="E26" s="10" t="s">
        <v>24</v>
      </c>
      <c r="F26" s="39" t="s">
        <v>178</v>
      </c>
      <c r="G26" s="38" t="str">
        <f t="shared" ref="G26" si="6">+F26</f>
        <v>ร้านวัฒนาพืชผล</v>
      </c>
      <c r="H26" s="10" t="s">
        <v>37</v>
      </c>
      <c r="I26" s="67" t="s">
        <v>123</v>
      </c>
      <c r="J26" s="30" t="s">
        <v>51</v>
      </c>
      <c r="K26" s="59">
        <v>9</v>
      </c>
      <c r="L26" s="30" t="s">
        <v>55</v>
      </c>
      <c r="M26" s="109" t="s">
        <v>143</v>
      </c>
      <c r="N26" s="30" t="s">
        <v>56</v>
      </c>
      <c r="O26" s="106">
        <v>10</v>
      </c>
      <c r="P26" s="30" t="s">
        <v>176</v>
      </c>
      <c r="Q26" s="107">
        <v>63</v>
      </c>
    </row>
    <row r="27" spans="1:17" ht="25.35" hidden="1" customHeight="1">
      <c r="A27" s="27" t="s">
        <v>48</v>
      </c>
      <c r="B27" s="95" t="s">
        <v>174</v>
      </c>
      <c r="C27" s="42"/>
      <c r="D27" s="42">
        <f t="shared" si="0"/>
        <v>0</v>
      </c>
      <c r="E27" s="10" t="s">
        <v>24</v>
      </c>
      <c r="F27" s="106" t="s">
        <v>177</v>
      </c>
      <c r="G27" s="10" t="str">
        <f>F27</f>
        <v>อู่ ส.ดีเซล</v>
      </c>
      <c r="H27" s="10" t="s">
        <v>37</v>
      </c>
      <c r="I27" s="67" t="s">
        <v>123</v>
      </c>
      <c r="J27" s="30" t="s">
        <v>51</v>
      </c>
      <c r="K27" s="59">
        <v>9</v>
      </c>
      <c r="L27" s="30" t="s">
        <v>55</v>
      </c>
      <c r="M27" s="109" t="s">
        <v>143</v>
      </c>
      <c r="N27" s="30" t="s">
        <v>56</v>
      </c>
      <c r="O27" s="106">
        <v>21</v>
      </c>
      <c r="P27" s="30" t="s">
        <v>176</v>
      </c>
      <c r="Q27" s="107">
        <v>63</v>
      </c>
    </row>
    <row r="28" spans="1:17" ht="25.35" hidden="1" customHeight="1">
      <c r="A28" s="27" t="s">
        <v>49</v>
      </c>
      <c r="B28" s="95" t="s">
        <v>174</v>
      </c>
      <c r="C28" s="42"/>
      <c r="D28" s="42">
        <f>C28</f>
        <v>0</v>
      </c>
      <c r="E28" s="10" t="s">
        <v>24</v>
      </c>
      <c r="F28" s="39" t="s">
        <v>89</v>
      </c>
      <c r="G28" s="38" t="str">
        <f>+F28</f>
        <v>อู่ ช่างจ่อย</v>
      </c>
      <c r="H28" s="10" t="s">
        <v>37</v>
      </c>
      <c r="I28" s="67" t="s">
        <v>123</v>
      </c>
      <c r="J28" s="30" t="s">
        <v>51</v>
      </c>
      <c r="K28" s="59">
        <v>9</v>
      </c>
      <c r="L28" s="30" t="s">
        <v>55</v>
      </c>
      <c r="M28" s="109" t="s">
        <v>135</v>
      </c>
      <c r="N28" s="30" t="s">
        <v>56</v>
      </c>
      <c r="O28" s="106">
        <v>24</v>
      </c>
      <c r="P28" s="30" t="s">
        <v>176</v>
      </c>
      <c r="Q28" s="107">
        <v>63</v>
      </c>
    </row>
    <row r="29" spans="1:17" ht="25.35" hidden="1" customHeight="1">
      <c r="A29" s="27" t="s">
        <v>49</v>
      </c>
      <c r="B29" s="31"/>
      <c r="C29" s="42"/>
      <c r="D29" s="42"/>
      <c r="E29" s="10"/>
      <c r="F29" s="106"/>
      <c r="G29" s="10"/>
      <c r="H29" s="10"/>
      <c r="I29" s="33"/>
      <c r="J29" s="30"/>
      <c r="K29" s="59"/>
      <c r="L29" s="30"/>
      <c r="M29" s="109"/>
      <c r="N29" s="30"/>
      <c r="O29" s="106"/>
      <c r="P29" s="30"/>
      <c r="Q29" s="107"/>
    </row>
    <row r="30" spans="1:17" ht="25.35" hidden="1" customHeight="1">
      <c r="A30" s="27" t="s">
        <v>53</v>
      </c>
      <c r="B30" s="31"/>
      <c r="C30" s="42"/>
      <c r="D30" s="42"/>
      <c r="E30" s="10"/>
      <c r="F30" s="106"/>
      <c r="G30" s="10"/>
      <c r="H30" s="10"/>
      <c r="I30" s="33"/>
      <c r="J30" s="30"/>
      <c r="K30" s="59"/>
      <c r="L30" s="30"/>
      <c r="M30" s="109"/>
      <c r="N30" s="30"/>
      <c r="O30" s="106"/>
      <c r="P30" s="30"/>
      <c r="Q30" s="107"/>
    </row>
    <row r="31" spans="1:17" ht="25.35" hidden="1" customHeight="1">
      <c r="A31" s="27" t="s">
        <v>74</v>
      </c>
      <c r="B31" s="31"/>
      <c r="C31" s="42"/>
      <c r="D31" s="42"/>
      <c r="E31" s="10"/>
      <c r="F31" s="106"/>
      <c r="G31" s="10"/>
      <c r="H31" s="10"/>
      <c r="I31" s="33"/>
      <c r="J31" s="30"/>
      <c r="K31" s="59"/>
      <c r="L31" s="30"/>
      <c r="M31" s="109"/>
      <c r="N31" s="30"/>
      <c r="O31" s="106"/>
      <c r="P31" s="30"/>
      <c r="Q31" s="107"/>
    </row>
    <row r="32" spans="1:17" ht="25.35" hidden="1" customHeight="1">
      <c r="A32" s="27" t="s">
        <v>66</v>
      </c>
      <c r="B32" s="31"/>
      <c r="C32" s="42"/>
      <c r="D32" s="42"/>
      <c r="E32" s="10"/>
      <c r="F32" s="106"/>
      <c r="G32" s="10"/>
      <c r="H32" s="10"/>
      <c r="I32" s="33"/>
      <c r="J32" s="30"/>
      <c r="K32" s="59"/>
      <c r="L32" s="30"/>
      <c r="M32" s="109"/>
      <c r="N32" s="30"/>
      <c r="O32" s="106"/>
      <c r="P32" s="30"/>
      <c r="Q32" s="107"/>
    </row>
    <row r="33" spans="1:17" ht="25.35" hidden="1" customHeight="1">
      <c r="A33" s="27" t="s">
        <v>75</v>
      </c>
      <c r="B33" s="31"/>
      <c r="C33" s="42"/>
      <c r="D33" s="42"/>
      <c r="E33" s="10"/>
      <c r="F33" s="106"/>
      <c r="G33" s="10"/>
      <c r="H33" s="10"/>
      <c r="I33" s="33"/>
      <c r="J33" s="30"/>
      <c r="K33" s="59"/>
      <c r="L33" s="30"/>
      <c r="M33" s="109"/>
      <c r="N33" s="30"/>
      <c r="O33" s="106"/>
      <c r="P33" s="30"/>
      <c r="Q33" s="107"/>
    </row>
    <row r="34" spans="1:17" ht="25.35" hidden="1" customHeight="1">
      <c r="A34" s="27" t="s">
        <v>76</v>
      </c>
      <c r="B34" s="31" t="s">
        <v>32</v>
      </c>
      <c r="C34" s="42"/>
      <c r="D34" s="42">
        <f t="shared" ref="D34:D44" si="7">+C34</f>
        <v>0</v>
      </c>
      <c r="E34" s="10" t="s">
        <v>24</v>
      </c>
      <c r="F34" s="106" t="s">
        <v>69</v>
      </c>
      <c r="G34" s="10" t="str">
        <f t="shared" ref="G34:G38" si="8">+F34</f>
        <v>บริษัท สยามโกลบอลเฮ้าส์</v>
      </c>
      <c r="H34" s="10" t="s">
        <v>37</v>
      </c>
      <c r="I34" s="33" t="s">
        <v>58</v>
      </c>
      <c r="J34" s="30" t="s">
        <v>51</v>
      </c>
      <c r="K34" s="59"/>
      <c r="L34" s="30" t="s">
        <v>55</v>
      </c>
      <c r="M34" s="109"/>
      <c r="N34" s="30" t="s">
        <v>56</v>
      </c>
      <c r="O34" s="106"/>
      <c r="P34" s="30" t="s">
        <v>108</v>
      </c>
      <c r="Q34" s="107">
        <v>62</v>
      </c>
    </row>
    <row r="35" spans="1:17" ht="25.35" hidden="1" customHeight="1">
      <c r="A35" s="27" t="s">
        <v>77</v>
      </c>
      <c r="B35" s="31" t="s">
        <v>32</v>
      </c>
      <c r="C35" s="42"/>
      <c r="D35" s="42">
        <f t="shared" si="7"/>
        <v>0</v>
      </c>
      <c r="E35" s="10" t="s">
        <v>24</v>
      </c>
      <c r="F35" s="106" t="s">
        <v>69</v>
      </c>
      <c r="G35" s="10" t="str">
        <f t="shared" si="8"/>
        <v>บริษัท สยามโกลบอลเฮ้าส์</v>
      </c>
      <c r="H35" s="10" t="s">
        <v>37</v>
      </c>
      <c r="I35" s="33" t="s">
        <v>58</v>
      </c>
      <c r="J35" s="30" t="s">
        <v>51</v>
      </c>
      <c r="K35" s="59"/>
      <c r="L35" s="30" t="s">
        <v>55</v>
      </c>
      <c r="M35" s="109"/>
      <c r="N35" s="30" t="s">
        <v>56</v>
      </c>
      <c r="O35" s="106"/>
      <c r="P35" s="30" t="s">
        <v>108</v>
      </c>
      <c r="Q35" s="107">
        <v>62</v>
      </c>
    </row>
    <row r="36" spans="1:17" ht="25.35" hidden="1" customHeight="1">
      <c r="A36" s="27" t="s">
        <v>92</v>
      </c>
      <c r="B36" s="31" t="s">
        <v>50</v>
      </c>
      <c r="C36" s="42"/>
      <c r="D36" s="42">
        <f t="shared" si="7"/>
        <v>0</v>
      </c>
      <c r="E36" s="10" t="s">
        <v>24</v>
      </c>
      <c r="F36" s="106" t="s">
        <v>95</v>
      </c>
      <c r="G36" s="10" t="str">
        <f t="shared" si="8"/>
        <v>ซ.เจริญอะไหล่</v>
      </c>
      <c r="H36" s="10" t="s">
        <v>37</v>
      </c>
      <c r="I36" s="33" t="s">
        <v>58</v>
      </c>
      <c r="J36" s="30" t="s">
        <v>51</v>
      </c>
      <c r="K36" s="59"/>
      <c r="L36" s="30" t="s">
        <v>55</v>
      </c>
      <c r="M36" s="109"/>
      <c r="N36" s="30" t="s">
        <v>56</v>
      </c>
      <c r="O36" s="106"/>
      <c r="P36" s="30" t="s">
        <v>108</v>
      </c>
      <c r="Q36" s="107">
        <v>62</v>
      </c>
    </row>
    <row r="37" spans="1:17" ht="25.35" hidden="1" customHeight="1">
      <c r="A37" s="27" t="s">
        <v>83</v>
      </c>
      <c r="B37" s="31" t="s">
        <v>88</v>
      </c>
      <c r="C37" s="63"/>
      <c r="D37" s="42">
        <f t="shared" si="7"/>
        <v>0</v>
      </c>
      <c r="E37" s="10" t="s">
        <v>24</v>
      </c>
      <c r="F37" s="106" t="s">
        <v>95</v>
      </c>
      <c r="G37" s="10" t="str">
        <f t="shared" si="8"/>
        <v>ซ.เจริญอะไหล่</v>
      </c>
      <c r="H37" s="10" t="s">
        <v>37</v>
      </c>
      <c r="I37" s="33" t="s">
        <v>58</v>
      </c>
      <c r="J37" s="30" t="s">
        <v>51</v>
      </c>
      <c r="K37" s="59"/>
      <c r="L37" s="30" t="s">
        <v>55</v>
      </c>
      <c r="M37" s="109"/>
      <c r="N37" s="30" t="s">
        <v>56</v>
      </c>
      <c r="O37" s="106"/>
      <c r="P37" s="30" t="s">
        <v>108</v>
      </c>
      <c r="Q37" s="107">
        <v>62</v>
      </c>
    </row>
    <row r="38" spans="1:17" ht="25.35" hidden="1" customHeight="1">
      <c r="A38" s="27" t="s">
        <v>111</v>
      </c>
      <c r="B38" s="31" t="s">
        <v>87</v>
      </c>
      <c r="C38" s="42"/>
      <c r="D38" s="42">
        <f t="shared" si="7"/>
        <v>0</v>
      </c>
      <c r="E38" s="10" t="s">
        <v>24</v>
      </c>
      <c r="F38" s="106" t="s">
        <v>94</v>
      </c>
      <c r="G38" s="10" t="str">
        <f t="shared" si="8"/>
        <v>ร้าน ต๋อมอินเตอร์เน็ต</v>
      </c>
      <c r="H38" s="10" t="s">
        <v>37</v>
      </c>
      <c r="I38" s="33" t="s">
        <v>58</v>
      </c>
      <c r="J38" s="30" t="s">
        <v>51</v>
      </c>
      <c r="K38" s="59"/>
      <c r="L38" s="30" t="s">
        <v>55</v>
      </c>
      <c r="M38" s="109"/>
      <c r="N38" s="30" t="s">
        <v>56</v>
      </c>
      <c r="O38" s="106"/>
      <c r="P38" s="30" t="s">
        <v>108</v>
      </c>
      <c r="Q38" s="107">
        <v>62</v>
      </c>
    </row>
    <row r="39" spans="1:17" ht="25.35" hidden="1" customHeight="1">
      <c r="A39" s="27" t="s">
        <v>113</v>
      </c>
      <c r="B39" s="31" t="s">
        <v>38</v>
      </c>
      <c r="C39" s="42"/>
      <c r="D39" s="42">
        <f t="shared" si="7"/>
        <v>0</v>
      </c>
      <c r="E39" s="10" t="s">
        <v>24</v>
      </c>
      <c r="F39" s="106" t="s">
        <v>96</v>
      </c>
      <c r="G39" s="10" t="str">
        <f>+F39</f>
        <v>ร้าน แอลเอคอมพิวเตอร์</v>
      </c>
      <c r="H39" s="10" t="s">
        <v>37</v>
      </c>
      <c r="I39" s="33" t="s">
        <v>58</v>
      </c>
      <c r="J39" s="30" t="s">
        <v>51</v>
      </c>
      <c r="K39" s="59"/>
      <c r="L39" s="30" t="s">
        <v>55</v>
      </c>
      <c r="M39" s="109"/>
      <c r="N39" s="30" t="s">
        <v>56</v>
      </c>
      <c r="O39" s="106"/>
      <c r="P39" s="30" t="s">
        <v>108</v>
      </c>
      <c r="Q39" s="107">
        <v>62</v>
      </c>
    </row>
    <row r="40" spans="1:17" ht="25.35" hidden="1" customHeight="1">
      <c r="A40" s="27" t="s">
        <v>114</v>
      </c>
      <c r="B40" s="31" t="s">
        <v>38</v>
      </c>
      <c r="C40" s="42"/>
      <c r="D40" s="42">
        <f t="shared" si="7"/>
        <v>0</v>
      </c>
      <c r="E40" s="10" t="s">
        <v>24</v>
      </c>
      <c r="F40" s="106" t="s">
        <v>73</v>
      </c>
      <c r="G40" s="10" t="str">
        <f>+F40</f>
        <v>ร้าน พิริยะวัฒนา</v>
      </c>
      <c r="H40" s="10" t="s">
        <v>37</v>
      </c>
      <c r="I40" s="33" t="s">
        <v>58</v>
      </c>
      <c r="J40" s="30" t="s">
        <v>51</v>
      </c>
      <c r="K40" s="59"/>
      <c r="L40" s="30" t="s">
        <v>55</v>
      </c>
      <c r="M40" s="109"/>
      <c r="N40" s="30" t="s">
        <v>56</v>
      </c>
      <c r="O40" s="106"/>
      <c r="P40" s="30" t="s">
        <v>108</v>
      </c>
      <c r="Q40" s="107">
        <v>62</v>
      </c>
    </row>
    <row r="41" spans="1:17" ht="25.35" hidden="1" customHeight="1">
      <c r="A41" s="27" t="s">
        <v>115</v>
      </c>
      <c r="B41" s="31" t="s">
        <v>32</v>
      </c>
      <c r="C41" s="42"/>
      <c r="D41" s="42">
        <f t="shared" si="7"/>
        <v>0</v>
      </c>
      <c r="E41" s="10" t="s">
        <v>24</v>
      </c>
      <c r="F41" s="106" t="s">
        <v>73</v>
      </c>
      <c r="G41" s="10" t="str">
        <f>+F41</f>
        <v>ร้าน พิริยะวัฒนา</v>
      </c>
      <c r="H41" s="10" t="s">
        <v>37</v>
      </c>
      <c r="I41" s="33" t="s">
        <v>58</v>
      </c>
      <c r="J41" s="30" t="s">
        <v>51</v>
      </c>
      <c r="K41" s="59"/>
      <c r="L41" s="30" t="s">
        <v>55</v>
      </c>
      <c r="M41" s="109"/>
      <c r="N41" s="30" t="s">
        <v>56</v>
      </c>
      <c r="O41" s="106"/>
      <c r="P41" s="30" t="s">
        <v>108</v>
      </c>
      <c r="Q41" s="107">
        <v>62</v>
      </c>
    </row>
    <row r="42" spans="1:17" ht="25.35" hidden="1" customHeight="1">
      <c r="A42" s="27" t="s">
        <v>116</v>
      </c>
      <c r="B42" s="31" t="s">
        <v>67</v>
      </c>
      <c r="C42" s="42"/>
      <c r="D42" s="42">
        <f t="shared" si="7"/>
        <v>0</v>
      </c>
      <c r="E42" s="10" t="s">
        <v>24</v>
      </c>
      <c r="F42" s="106" t="s">
        <v>82</v>
      </c>
      <c r="G42" s="10" t="str">
        <f t="shared" ref="G42" si="9">+F42</f>
        <v>P.P.HOME</v>
      </c>
      <c r="H42" s="10" t="s">
        <v>37</v>
      </c>
      <c r="I42" s="33" t="s">
        <v>58</v>
      </c>
      <c r="J42" s="30" t="s">
        <v>51</v>
      </c>
      <c r="K42" s="59"/>
      <c r="L42" s="30" t="s">
        <v>55</v>
      </c>
      <c r="M42" s="109"/>
      <c r="N42" s="30" t="s">
        <v>56</v>
      </c>
      <c r="O42" s="106"/>
      <c r="P42" s="30" t="s">
        <v>108</v>
      </c>
      <c r="Q42" s="107">
        <v>62</v>
      </c>
    </row>
    <row r="43" spans="1:17" ht="25.35" hidden="1" customHeight="1">
      <c r="A43" s="27" t="s">
        <v>117</v>
      </c>
      <c r="B43" s="31" t="s">
        <v>50</v>
      </c>
      <c r="C43" s="42"/>
      <c r="D43" s="42">
        <f t="shared" si="7"/>
        <v>0</v>
      </c>
      <c r="E43" s="10" t="s">
        <v>24</v>
      </c>
      <c r="F43" s="106" t="s">
        <v>68</v>
      </c>
      <c r="G43" s="10" t="str">
        <f t="shared" ref="G43:G44" si="10">+F43</f>
        <v>ร้าน กล้าก้าวเซอร์วิส</v>
      </c>
      <c r="H43" s="10" t="s">
        <v>37</v>
      </c>
      <c r="I43" s="33" t="s">
        <v>58</v>
      </c>
      <c r="J43" s="30" t="s">
        <v>51</v>
      </c>
      <c r="K43" s="59"/>
      <c r="L43" s="30" t="s">
        <v>55</v>
      </c>
      <c r="M43" s="109"/>
      <c r="N43" s="30" t="s">
        <v>56</v>
      </c>
      <c r="O43" s="106"/>
      <c r="P43" s="30" t="s">
        <v>108</v>
      </c>
      <c r="Q43" s="107">
        <v>62</v>
      </c>
    </row>
    <row r="44" spans="1:17" ht="25.35" hidden="1" customHeight="1">
      <c r="A44" s="27" t="s">
        <v>118</v>
      </c>
      <c r="B44" s="31" t="s">
        <v>88</v>
      </c>
      <c r="C44" s="42"/>
      <c r="D44" s="42">
        <f t="shared" si="7"/>
        <v>0</v>
      </c>
      <c r="E44" s="10" t="s">
        <v>24</v>
      </c>
      <c r="F44" s="106" t="s">
        <v>89</v>
      </c>
      <c r="G44" s="10" t="str">
        <f t="shared" si="10"/>
        <v>อู่ ช่างจ่อย</v>
      </c>
      <c r="H44" s="10" t="s">
        <v>37</v>
      </c>
      <c r="I44" s="33" t="s">
        <v>58</v>
      </c>
      <c r="J44" s="30" t="s">
        <v>51</v>
      </c>
      <c r="K44" s="59"/>
      <c r="L44" s="30" t="s">
        <v>55</v>
      </c>
      <c r="M44" s="109"/>
      <c r="N44" s="30" t="s">
        <v>56</v>
      </c>
      <c r="O44" s="106"/>
      <c r="P44" s="30" t="s">
        <v>108</v>
      </c>
      <c r="Q44" s="107">
        <v>62</v>
      </c>
    </row>
    <row r="45" spans="1:17" ht="25.35" customHeight="1">
      <c r="A45" s="138" t="s">
        <v>34</v>
      </c>
      <c r="B45" s="139"/>
      <c r="C45" s="45">
        <f>SUM(C8:C44)</f>
        <v>11129</v>
      </c>
      <c r="D45" s="45">
        <f>SUM(D8:D44)</f>
        <v>11129</v>
      </c>
      <c r="E45" s="33"/>
      <c r="F45" s="30"/>
      <c r="G45" s="30"/>
      <c r="H45" s="30"/>
      <c r="I45" s="140"/>
      <c r="J45" s="140"/>
      <c r="K45" s="140"/>
      <c r="L45" s="140"/>
      <c r="M45" s="140"/>
      <c r="N45" s="140"/>
      <c r="O45" s="140"/>
      <c r="P45" s="140"/>
      <c r="Q45" s="141"/>
    </row>
    <row r="46" spans="1:17" ht="36">
      <c r="A46" s="64"/>
      <c r="B46" s="65"/>
      <c r="C46" s="77"/>
      <c r="D46" s="65"/>
      <c r="E46" s="66"/>
      <c r="F46" s="66"/>
      <c r="G46" s="66"/>
      <c r="H46" s="66"/>
      <c r="I46" s="20"/>
      <c r="J46" s="20"/>
      <c r="K46" s="60"/>
      <c r="L46" s="20"/>
      <c r="M46" s="61"/>
      <c r="N46" s="20"/>
      <c r="O46" s="57"/>
      <c r="P46" s="20"/>
      <c r="Q46" s="57"/>
    </row>
    <row r="47" spans="1:17">
      <c r="C47" s="40" t="s">
        <v>12</v>
      </c>
      <c r="E47" s="20"/>
      <c r="F47" s="20"/>
      <c r="G47" s="20"/>
      <c r="H47" s="20"/>
      <c r="I47" s="20"/>
      <c r="J47" s="20"/>
      <c r="K47" s="60"/>
      <c r="L47" s="20"/>
      <c r="M47" s="61"/>
      <c r="N47" s="20"/>
      <c r="O47" s="57"/>
      <c r="P47" s="20"/>
      <c r="Q47" s="57"/>
    </row>
    <row r="48" spans="1:17">
      <c r="E48" s="20"/>
      <c r="F48" s="20"/>
      <c r="G48" s="20"/>
      <c r="H48" s="20"/>
      <c r="I48" s="20"/>
      <c r="J48" s="20"/>
      <c r="K48" s="60"/>
      <c r="L48" s="20"/>
      <c r="M48" s="61"/>
      <c r="N48" s="20"/>
      <c r="O48" s="57"/>
      <c r="P48" s="20"/>
      <c r="Q48" s="57"/>
    </row>
    <row r="49" spans="5:17">
      <c r="E49" s="20"/>
      <c r="F49" s="20"/>
      <c r="G49" s="20"/>
      <c r="H49" s="20"/>
      <c r="I49" s="20"/>
      <c r="J49" s="20"/>
      <c r="K49" s="60"/>
      <c r="L49" s="20"/>
      <c r="M49" s="61"/>
      <c r="N49" s="20"/>
      <c r="O49" s="57"/>
      <c r="P49" s="20"/>
      <c r="Q49" s="57"/>
    </row>
    <row r="50" spans="5:17">
      <c r="E50" s="20"/>
      <c r="F50" s="20"/>
      <c r="G50" s="20"/>
      <c r="H50" s="20"/>
      <c r="I50" s="20"/>
      <c r="J50" s="20"/>
      <c r="K50" s="60"/>
      <c r="L50" s="20"/>
      <c r="M50" s="61"/>
      <c r="N50" s="20"/>
      <c r="O50" s="57"/>
      <c r="P50" s="20"/>
      <c r="Q50" s="57"/>
    </row>
    <row r="51" spans="5:17">
      <c r="E51" s="20"/>
      <c r="F51" s="20"/>
      <c r="G51" s="20"/>
      <c r="H51" s="20"/>
      <c r="I51" s="20"/>
      <c r="J51" s="20"/>
      <c r="K51" s="60"/>
      <c r="L51" s="20"/>
      <c r="M51" s="61"/>
      <c r="N51" s="20"/>
      <c r="O51" s="57"/>
      <c r="P51" s="20"/>
      <c r="Q51" s="57"/>
    </row>
    <row r="52" spans="5:17">
      <c r="E52" s="20"/>
      <c r="F52" s="20"/>
      <c r="G52" s="20"/>
      <c r="H52" s="20"/>
      <c r="I52" s="20"/>
      <c r="J52" s="20"/>
      <c r="K52" s="60"/>
      <c r="L52" s="20"/>
      <c r="M52" s="61"/>
      <c r="N52" s="20"/>
      <c r="O52" s="57"/>
      <c r="P52" s="20"/>
      <c r="Q52" s="57"/>
    </row>
    <row r="53" spans="5:17">
      <c r="E53" s="20"/>
      <c r="F53" s="20"/>
      <c r="G53" s="20"/>
      <c r="H53" s="20"/>
      <c r="I53" s="20"/>
      <c r="J53" s="20"/>
      <c r="K53" s="60"/>
      <c r="L53" s="20"/>
      <c r="M53" s="61"/>
      <c r="N53" s="20"/>
      <c r="O53" s="57"/>
      <c r="P53" s="20"/>
      <c r="Q53" s="57"/>
    </row>
    <row r="54" spans="5:17">
      <c r="E54" s="20"/>
      <c r="F54" s="20"/>
      <c r="G54" s="20"/>
      <c r="H54" s="20"/>
      <c r="I54" s="20"/>
      <c r="J54" s="20"/>
      <c r="K54" s="60"/>
      <c r="L54" s="20"/>
      <c r="M54" s="61"/>
      <c r="N54" s="20"/>
      <c r="O54" s="57"/>
      <c r="P54" s="20"/>
      <c r="Q54" s="57"/>
    </row>
    <row r="55" spans="5:17">
      <c r="E55" s="20"/>
      <c r="F55" s="20"/>
      <c r="G55" s="20"/>
      <c r="H55" s="20"/>
      <c r="I55" s="20"/>
      <c r="J55" s="20"/>
      <c r="K55" s="60"/>
      <c r="L55" s="20"/>
      <c r="M55" s="61"/>
      <c r="N55" s="20"/>
      <c r="O55" s="57"/>
      <c r="P55" s="20"/>
      <c r="Q55" s="57"/>
    </row>
    <row r="56" spans="5:17">
      <c r="E56" s="20"/>
      <c r="F56" s="20"/>
      <c r="G56" s="20"/>
      <c r="H56" s="20"/>
      <c r="I56" s="20"/>
      <c r="J56" s="20"/>
      <c r="K56" s="60"/>
      <c r="L56" s="20"/>
      <c r="M56" s="61"/>
      <c r="N56" s="20"/>
      <c r="O56" s="57"/>
      <c r="P56" s="20"/>
      <c r="Q56" s="57"/>
    </row>
    <row r="57" spans="5:17">
      <c r="E57" s="20"/>
      <c r="F57" s="20"/>
      <c r="G57" s="20"/>
      <c r="H57" s="20"/>
      <c r="I57" s="20"/>
      <c r="J57" s="20"/>
      <c r="K57" s="60"/>
      <c r="L57" s="20"/>
      <c r="M57" s="61"/>
      <c r="N57" s="20"/>
      <c r="O57" s="57"/>
      <c r="P57" s="20"/>
      <c r="Q57" s="57"/>
    </row>
    <row r="58" spans="5:17">
      <c r="E58" s="20"/>
      <c r="F58" s="20"/>
      <c r="G58" s="20"/>
      <c r="H58" s="20"/>
      <c r="I58" s="20"/>
      <c r="J58" s="20"/>
      <c r="K58" s="61"/>
      <c r="L58" s="20"/>
      <c r="M58" s="61"/>
      <c r="N58" s="20"/>
      <c r="O58" s="57"/>
      <c r="P58" s="20"/>
      <c r="Q58" s="20"/>
    </row>
    <row r="59" spans="5:17">
      <c r="E59" s="20"/>
      <c r="F59" s="20"/>
      <c r="G59" s="20"/>
      <c r="H59" s="20"/>
      <c r="I59" s="20"/>
      <c r="J59" s="20"/>
      <c r="K59" s="61"/>
      <c r="L59" s="20"/>
      <c r="M59" s="61"/>
      <c r="N59" s="20"/>
      <c r="O59" s="57"/>
      <c r="P59" s="20"/>
      <c r="Q59" s="20"/>
    </row>
    <row r="60" spans="5:17">
      <c r="E60" s="20"/>
      <c r="F60" s="20"/>
      <c r="G60" s="20"/>
      <c r="H60" s="20"/>
      <c r="I60" s="20"/>
      <c r="J60" s="20"/>
      <c r="K60" s="61"/>
      <c r="L60" s="20"/>
      <c r="M60" s="61"/>
      <c r="N60" s="20"/>
      <c r="O60" s="57"/>
      <c r="P60" s="20"/>
      <c r="Q60" s="20"/>
    </row>
    <row r="62" spans="5:17">
      <c r="I62" s="16"/>
      <c r="J62" s="16"/>
      <c r="K62" s="23"/>
      <c r="L62" s="16"/>
      <c r="M62" s="23"/>
      <c r="N62" s="16"/>
      <c r="O62" s="11"/>
      <c r="P62" s="16"/>
    </row>
    <row r="63" spans="5:17">
      <c r="I63" s="16"/>
      <c r="J63" s="16"/>
      <c r="K63" s="23"/>
      <c r="L63" s="16"/>
      <c r="M63" s="23"/>
      <c r="N63" s="16"/>
      <c r="O63" s="11"/>
      <c r="P63" s="16"/>
    </row>
    <row r="64" spans="5:17">
      <c r="I64" s="20"/>
      <c r="J64" s="20"/>
      <c r="K64" s="61"/>
      <c r="L64" s="20"/>
      <c r="M64" s="61"/>
      <c r="N64" s="20"/>
      <c r="O64" s="57"/>
      <c r="P64" s="20"/>
    </row>
  </sheetData>
  <mergeCells count="10">
    <mergeCell ref="A45:B45"/>
    <mergeCell ref="I45:Q45"/>
    <mergeCell ref="O1:Q1"/>
    <mergeCell ref="I6:Q6"/>
    <mergeCell ref="I7:Q7"/>
    <mergeCell ref="A2:Q2"/>
    <mergeCell ref="A3:Q3"/>
    <mergeCell ref="A4:Q4"/>
    <mergeCell ref="A5:Q5"/>
    <mergeCell ref="A1:N1"/>
  </mergeCells>
  <printOptions horizontalCentered="1"/>
  <pageMargins left="0.23622047244094491" right="0.19685039370078741" top="0" bottom="0" header="0.31496062992125984" footer="0.31496062992125984"/>
  <pageSetup paperSize="9" scale="74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3"/>
  <sheetViews>
    <sheetView view="pageBreakPreview" topLeftCell="A6" zoomScale="75" zoomScaleNormal="60" zoomScaleSheetLayoutView="75" workbookViewId="0">
      <selection activeCell="C35" sqref="C35"/>
    </sheetView>
  </sheetViews>
  <sheetFormatPr defaultColWidth="9" defaultRowHeight="24.75"/>
  <cols>
    <col min="1" max="1" width="6.42578125" style="105" customWidth="1"/>
    <col min="2" max="2" width="23.85546875" style="40" customWidth="1"/>
    <col min="3" max="3" width="12.85546875" style="40" customWidth="1"/>
    <col min="4" max="4" width="12.42578125" style="40" customWidth="1"/>
    <col min="5" max="5" width="13" style="40" customWidth="1"/>
    <col min="6" max="6" width="29.7109375" style="40" customWidth="1"/>
    <col min="7" max="7" width="28.85546875" style="40" customWidth="1"/>
    <col min="8" max="8" width="18.140625" style="40" customWidth="1"/>
    <col min="9" max="9" width="14.42578125" style="40" customWidth="1"/>
    <col min="10" max="10" width="5.5703125" style="40" customWidth="1"/>
    <col min="11" max="11" width="3.7109375" style="62" customWidth="1"/>
    <col min="12" max="12" width="5.140625" style="40" customWidth="1"/>
    <col min="13" max="13" width="4.28515625" style="58" customWidth="1"/>
    <col min="14" max="14" width="3.42578125" style="40" customWidth="1"/>
    <col min="15" max="15" width="4.140625" style="105" customWidth="1"/>
    <col min="16" max="16" width="4.5703125" style="40" customWidth="1"/>
    <col min="17" max="17" width="3.28515625" style="40" customWidth="1"/>
    <col min="18" max="16384" width="9" style="40"/>
  </cols>
  <sheetData>
    <row r="1" spans="1:17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5" t="s">
        <v>57</v>
      </c>
      <c r="P1" s="135"/>
      <c r="Q1" s="135"/>
    </row>
    <row r="2" spans="1:17" ht="26.65" customHeight="1">
      <c r="A2" s="136" t="str">
        <f>+คอนสาร!A2</f>
        <v>สรุปผลการดำเนินการจัดซื้อจัดจ้างในรอบเดือน   พฤศจิกายน 2563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26.65" customHeight="1">
      <c r="A3" s="136" t="str">
        <f>+คอนสาร!A3</f>
        <v>องค์การอุตสาหกรรมป่าไม้เขตนครราชสีมา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7" ht="26.65" customHeight="1">
      <c r="A4" s="136" t="str">
        <f>+คอนสาร!A4</f>
        <v>วันที่   30 พฤศจิกายน  พ.ศ.  2563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7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66.75" customHeight="1">
      <c r="A6" s="24" t="s">
        <v>0</v>
      </c>
      <c r="B6" s="25" t="s">
        <v>1</v>
      </c>
      <c r="C6" s="26" t="s">
        <v>2</v>
      </c>
      <c r="D6" s="24" t="s">
        <v>3</v>
      </c>
      <c r="E6" s="26" t="s">
        <v>4</v>
      </c>
      <c r="F6" s="26" t="s">
        <v>8</v>
      </c>
      <c r="G6" s="26" t="s">
        <v>5</v>
      </c>
      <c r="H6" s="26" t="s">
        <v>6</v>
      </c>
      <c r="I6" s="131" t="s">
        <v>7</v>
      </c>
      <c r="J6" s="132"/>
      <c r="K6" s="132"/>
      <c r="L6" s="132"/>
      <c r="M6" s="132"/>
      <c r="N6" s="132"/>
      <c r="O6" s="132"/>
      <c r="P6" s="132"/>
      <c r="Q6" s="133"/>
    </row>
    <row r="7" spans="1:17" ht="25.35" customHeight="1">
      <c r="A7" s="27"/>
      <c r="B7" s="28" t="s">
        <v>28</v>
      </c>
      <c r="C7" s="32"/>
      <c r="D7" s="27"/>
      <c r="E7" s="29"/>
      <c r="F7" s="27"/>
      <c r="G7" s="27"/>
      <c r="H7" s="27"/>
      <c r="I7" s="142"/>
      <c r="J7" s="143"/>
      <c r="K7" s="143"/>
      <c r="L7" s="143"/>
      <c r="M7" s="143"/>
      <c r="N7" s="143"/>
      <c r="O7" s="143"/>
      <c r="P7" s="143"/>
      <c r="Q7" s="144"/>
    </row>
    <row r="8" spans="1:17" s="55" customFormat="1" ht="25.35" customHeight="1">
      <c r="A8" s="71" t="s">
        <v>23</v>
      </c>
      <c r="B8" s="72" t="s">
        <v>86</v>
      </c>
      <c r="C8" s="49">
        <v>1030</v>
      </c>
      <c r="D8" s="49">
        <f>+C8</f>
        <v>1030</v>
      </c>
      <c r="E8" s="36" t="s">
        <v>24</v>
      </c>
      <c r="F8" s="52" t="s">
        <v>194</v>
      </c>
      <c r="G8" s="36" t="str">
        <f>+F8</f>
        <v>ร้านดีดีเซ็นเตอร์</v>
      </c>
      <c r="H8" s="36" t="s">
        <v>37</v>
      </c>
      <c r="I8" s="74" t="s">
        <v>59</v>
      </c>
      <c r="J8" s="50" t="s">
        <v>51</v>
      </c>
      <c r="K8" s="51">
        <v>1</v>
      </c>
      <c r="L8" s="50" t="s">
        <v>55</v>
      </c>
      <c r="M8" s="96" t="s">
        <v>223</v>
      </c>
      <c r="N8" s="75" t="s">
        <v>56</v>
      </c>
      <c r="O8" s="52">
        <v>26</v>
      </c>
      <c r="P8" s="75" t="s">
        <v>187</v>
      </c>
      <c r="Q8" s="107">
        <v>63</v>
      </c>
    </row>
    <row r="9" spans="1:17" ht="25.35" customHeight="1">
      <c r="A9" s="71" t="s">
        <v>13</v>
      </c>
      <c r="B9" s="72" t="s">
        <v>65</v>
      </c>
      <c r="C9" s="42">
        <v>2400</v>
      </c>
      <c r="D9" s="98">
        <f t="shared" ref="D9" si="0">+C9</f>
        <v>2400</v>
      </c>
      <c r="E9" s="10" t="s">
        <v>24</v>
      </c>
      <c r="F9" s="76" t="s">
        <v>229</v>
      </c>
      <c r="G9" s="10" t="str">
        <f t="shared" ref="G9" si="1">+F9</f>
        <v>ร้านชัยพันธุ์การเกษตร 1</v>
      </c>
      <c r="H9" s="10" t="s">
        <v>37</v>
      </c>
      <c r="I9" s="74" t="s">
        <v>59</v>
      </c>
      <c r="J9" s="30" t="s">
        <v>51</v>
      </c>
      <c r="K9" s="59">
        <v>1</v>
      </c>
      <c r="L9" s="30" t="s">
        <v>55</v>
      </c>
      <c r="M9" s="54" t="s">
        <v>230</v>
      </c>
      <c r="N9" s="30" t="s">
        <v>56</v>
      </c>
      <c r="O9" s="106">
        <v>26</v>
      </c>
      <c r="P9" s="75" t="s">
        <v>187</v>
      </c>
      <c r="Q9" s="107">
        <v>63</v>
      </c>
    </row>
    <row r="10" spans="1:17" s="46" customFormat="1" ht="25.35" customHeight="1">
      <c r="A10" s="71" t="s">
        <v>14</v>
      </c>
      <c r="B10" s="72" t="s">
        <v>65</v>
      </c>
      <c r="C10" s="98">
        <v>2100</v>
      </c>
      <c r="D10" s="98">
        <f>+C10</f>
        <v>2100</v>
      </c>
      <c r="E10" s="73" t="s">
        <v>24</v>
      </c>
      <c r="F10" s="52" t="s">
        <v>196</v>
      </c>
      <c r="G10" s="73" t="str">
        <f>+F10</f>
        <v>ร้านรุ่งเรืองทรัพย์ ยางพารา</v>
      </c>
      <c r="H10" s="73" t="s">
        <v>37</v>
      </c>
      <c r="I10" s="74" t="s">
        <v>198</v>
      </c>
      <c r="J10" s="75" t="s">
        <v>51</v>
      </c>
      <c r="K10" s="99">
        <v>1</v>
      </c>
      <c r="L10" s="75" t="s">
        <v>55</v>
      </c>
      <c r="M10" s="100" t="s">
        <v>234</v>
      </c>
      <c r="N10" s="75" t="s">
        <v>56</v>
      </c>
      <c r="O10" s="76">
        <v>27</v>
      </c>
      <c r="P10" s="75" t="s">
        <v>187</v>
      </c>
      <c r="Q10" s="101">
        <v>63</v>
      </c>
    </row>
    <row r="11" spans="1:17" ht="25.35" customHeight="1">
      <c r="A11" s="71" t="s">
        <v>15</v>
      </c>
      <c r="B11" s="72" t="s">
        <v>97</v>
      </c>
      <c r="C11" s="42">
        <v>1540</v>
      </c>
      <c r="D11" s="42">
        <f>+C11</f>
        <v>1540</v>
      </c>
      <c r="E11" s="10" t="s">
        <v>24</v>
      </c>
      <c r="F11" s="52" t="s">
        <v>194</v>
      </c>
      <c r="G11" s="10" t="str">
        <f>+F11</f>
        <v>ร้านดีดีเซ็นเตอร์</v>
      </c>
      <c r="H11" s="10" t="s">
        <v>37</v>
      </c>
      <c r="I11" s="74" t="s">
        <v>59</v>
      </c>
      <c r="J11" s="30" t="s">
        <v>51</v>
      </c>
      <c r="K11" s="59">
        <v>1</v>
      </c>
      <c r="L11" s="30" t="s">
        <v>55</v>
      </c>
      <c r="M11" s="54" t="s">
        <v>224</v>
      </c>
      <c r="N11" s="30" t="s">
        <v>56</v>
      </c>
      <c r="O11" s="106">
        <v>28</v>
      </c>
      <c r="P11" s="50" t="s">
        <v>187</v>
      </c>
      <c r="Q11" s="107">
        <v>63</v>
      </c>
    </row>
    <row r="12" spans="1:17" s="46" customFormat="1" ht="25.35" customHeight="1">
      <c r="A12" s="71" t="s">
        <v>16</v>
      </c>
      <c r="B12" s="72" t="s">
        <v>65</v>
      </c>
      <c r="C12" s="98">
        <v>2400</v>
      </c>
      <c r="D12" s="98">
        <f>+C12</f>
        <v>2400</v>
      </c>
      <c r="E12" s="73" t="s">
        <v>24</v>
      </c>
      <c r="F12" s="52" t="s">
        <v>133</v>
      </c>
      <c r="G12" s="73" t="str">
        <f>+F12</f>
        <v>ร้านชัยพันธุ์การเกษตร 2</v>
      </c>
      <c r="H12" s="73" t="s">
        <v>37</v>
      </c>
      <c r="I12" s="74" t="s">
        <v>59</v>
      </c>
      <c r="J12" s="75" t="s">
        <v>51</v>
      </c>
      <c r="K12" s="99">
        <v>1</v>
      </c>
      <c r="L12" s="75" t="s">
        <v>55</v>
      </c>
      <c r="M12" s="100" t="s">
        <v>225</v>
      </c>
      <c r="N12" s="75" t="s">
        <v>56</v>
      </c>
      <c r="O12" s="76">
        <v>27</v>
      </c>
      <c r="P12" s="75" t="s">
        <v>187</v>
      </c>
      <c r="Q12" s="101">
        <v>63</v>
      </c>
    </row>
    <row r="13" spans="1:17" s="46" customFormat="1" ht="25.35" customHeight="1">
      <c r="A13" s="71" t="s">
        <v>17</v>
      </c>
      <c r="B13" s="72" t="s">
        <v>85</v>
      </c>
      <c r="C13" s="98">
        <v>8340</v>
      </c>
      <c r="D13" s="98">
        <f t="shared" ref="D13" si="2">+C13</f>
        <v>8340</v>
      </c>
      <c r="E13" s="73" t="s">
        <v>24</v>
      </c>
      <c r="F13" s="76" t="s">
        <v>226</v>
      </c>
      <c r="G13" s="73" t="str">
        <f t="shared" ref="G13" si="3">+F13</f>
        <v>อู่จาริยะมาแอนด์เลามนต์เซอร์วิส</v>
      </c>
      <c r="H13" s="73" t="s">
        <v>37</v>
      </c>
      <c r="I13" s="74" t="s">
        <v>59</v>
      </c>
      <c r="J13" s="75" t="s">
        <v>51</v>
      </c>
      <c r="K13" s="99">
        <v>1</v>
      </c>
      <c r="L13" s="75" t="s">
        <v>55</v>
      </c>
      <c r="M13" s="100" t="s">
        <v>227</v>
      </c>
      <c r="N13" s="75" t="s">
        <v>56</v>
      </c>
      <c r="O13" s="76">
        <v>1</v>
      </c>
      <c r="P13" s="75" t="s">
        <v>219</v>
      </c>
      <c r="Q13" s="101">
        <v>63</v>
      </c>
    </row>
    <row r="14" spans="1:17" ht="25.35" customHeight="1">
      <c r="A14" s="71" t="s">
        <v>18</v>
      </c>
      <c r="B14" s="72" t="s">
        <v>65</v>
      </c>
      <c r="C14" s="42">
        <v>2400</v>
      </c>
      <c r="D14" s="98">
        <f>+C14</f>
        <v>2400</v>
      </c>
      <c r="E14" s="10" t="s">
        <v>24</v>
      </c>
      <c r="F14" s="76" t="s">
        <v>133</v>
      </c>
      <c r="G14" s="10" t="str">
        <f>+F14</f>
        <v>ร้านชัยพันธุ์การเกษตร 2</v>
      </c>
      <c r="H14" s="10" t="s">
        <v>37</v>
      </c>
      <c r="I14" s="74" t="s">
        <v>59</v>
      </c>
      <c r="J14" s="30" t="s">
        <v>51</v>
      </c>
      <c r="K14" s="59">
        <v>1</v>
      </c>
      <c r="L14" s="30" t="s">
        <v>55</v>
      </c>
      <c r="M14" s="54" t="s">
        <v>220</v>
      </c>
      <c r="N14" s="30" t="s">
        <v>56</v>
      </c>
      <c r="O14" s="106">
        <v>16</v>
      </c>
      <c r="P14" s="75" t="s">
        <v>219</v>
      </c>
      <c r="Q14" s="107">
        <v>63</v>
      </c>
    </row>
    <row r="15" spans="1:17" s="46" customFormat="1" ht="25.35" customHeight="1">
      <c r="A15" s="71" t="s">
        <v>19</v>
      </c>
      <c r="B15" s="72" t="s">
        <v>97</v>
      </c>
      <c r="C15" s="98">
        <v>785</v>
      </c>
      <c r="D15" s="98">
        <f>+C15</f>
        <v>785</v>
      </c>
      <c r="E15" s="73" t="s">
        <v>24</v>
      </c>
      <c r="F15" s="52" t="s">
        <v>194</v>
      </c>
      <c r="G15" s="73" t="str">
        <f>+F15</f>
        <v>ร้านดีดีเซ็นเตอร์</v>
      </c>
      <c r="H15" s="73" t="s">
        <v>37</v>
      </c>
      <c r="I15" s="74" t="s">
        <v>59</v>
      </c>
      <c r="J15" s="75" t="s">
        <v>51</v>
      </c>
      <c r="K15" s="99">
        <v>1</v>
      </c>
      <c r="L15" s="75" t="s">
        <v>55</v>
      </c>
      <c r="M15" s="100" t="s">
        <v>228</v>
      </c>
      <c r="N15" s="75" t="s">
        <v>56</v>
      </c>
      <c r="O15" s="76">
        <v>17</v>
      </c>
      <c r="P15" s="75" t="s">
        <v>219</v>
      </c>
      <c r="Q15" s="101">
        <v>63</v>
      </c>
    </row>
    <row r="16" spans="1:17" ht="25.35" customHeight="1">
      <c r="A16" s="71" t="s">
        <v>20</v>
      </c>
      <c r="B16" s="72" t="s">
        <v>65</v>
      </c>
      <c r="C16" s="42">
        <v>1000</v>
      </c>
      <c r="D16" s="42">
        <f>+C16</f>
        <v>1000</v>
      </c>
      <c r="E16" s="10" t="s">
        <v>24</v>
      </c>
      <c r="F16" s="76" t="s">
        <v>166</v>
      </c>
      <c r="G16" s="10" t="str">
        <f t="shared" ref="G16:G21" si="4">+F16</f>
        <v>ร้านทรัพย์สมบูรณ์</v>
      </c>
      <c r="H16" s="10" t="s">
        <v>37</v>
      </c>
      <c r="I16" s="74" t="s">
        <v>102</v>
      </c>
      <c r="J16" s="30" t="s">
        <v>51</v>
      </c>
      <c r="K16" s="59">
        <v>1</v>
      </c>
      <c r="L16" s="30" t="s">
        <v>55</v>
      </c>
      <c r="M16" s="54" t="s">
        <v>231</v>
      </c>
      <c r="N16" s="30" t="s">
        <v>56</v>
      </c>
      <c r="O16" s="106">
        <v>17</v>
      </c>
      <c r="P16" s="50" t="s">
        <v>187</v>
      </c>
      <c r="Q16" s="107">
        <v>63</v>
      </c>
    </row>
    <row r="17" spans="1:17" s="55" customFormat="1" ht="25.35" customHeight="1">
      <c r="A17" s="71" t="s">
        <v>21</v>
      </c>
      <c r="B17" s="72" t="s">
        <v>65</v>
      </c>
      <c r="C17" s="49">
        <v>1050</v>
      </c>
      <c r="D17" s="98">
        <f t="shared" ref="D17" si="5">+C17</f>
        <v>1050</v>
      </c>
      <c r="E17" s="36" t="s">
        <v>24</v>
      </c>
      <c r="F17" s="52" t="s">
        <v>196</v>
      </c>
      <c r="G17" s="113" t="str">
        <f>+F17</f>
        <v>ร้านรุ่งเรืองทรัพย์ ยางพารา</v>
      </c>
      <c r="H17" s="36" t="s">
        <v>37</v>
      </c>
      <c r="I17" s="74" t="s">
        <v>235</v>
      </c>
      <c r="J17" s="50" t="s">
        <v>51</v>
      </c>
      <c r="K17" s="51">
        <v>1</v>
      </c>
      <c r="L17" s="50" t="s">
        <v>55</v>
      </c>
      <c r="M17" s="96" t="s">
        <v>236</v>
      </c>
      <c r="N17" s="50" t="s">
        <v>56</v>
      </c>
      <c r="O17" s="52">
        <v>18</v>
      </c>
      <c r="P17" s="75" t="s">
        <v>219</v>
      </c>
      <c r="Q17" s="107">
        <v>63</v>
      </c>
    </row>
    <row r="18" spans="1:17" ht="25.35" customHeight="1">
      <c r="A18" s="71" t="s">
        <v>39</v>
      </c>
      <c r="B18" s="72" t="s">
        <v>85</v>
      </c>
      <c r="C18" s="42">
        <v>1770</v>
      </c>
      <c r="D18" s="42">
        <v>1770</v>
      </c>
      <c r="E18" s="10" t="s">
        <v>24</v>
      </c>
      <c r="F18" s="52" t="s">
        <v>221</v>
      </c>
      <c r="G18" s="10" t="str">
        <f>+F18</f>
        <v>ร้านโคกใหญ่โชคชัย เซอร์วิส</v>
      </c>
      <c r="H18" s="10" t="s">
        <v>37</v>
      </c>
      <c r="I18" s="74" t="s">
        <v>59</v>
      </c>
      <c r="J18" s="30" t="s">
        <v>51</v>
      </c>
      <c r="K18" s="59">
        <v>1</v>
      </c>
      <c r="L18" s="30" t="s">
        <v>55</v>
      </c>
      <c r="M18" s="54" t="s">
        <v>222</v>
      </c>
      <c r="N18" s="30" t="s">
        <v>56</v>
      </c>
      <c r="O18" s="106">
        <v>22</v>
      </c>
      <c r="P18" s="50" t="s">
        <v>219</v>
      </c>
      <c r="Q18" s="107">
        <v>63</v>
      </c>
    </row>
    <row r="19" spans="1:17" ht="25.35" customHeight="1">
      <c r="A19" s="71" t="s">
        <v>40</v>
      </c>
      <c r="B19" s="72" t="s">
        <v>65</v>
      </c>
      <c r="C19" s="42">
        <v>1200</v>
      </c>
      <c r="D19" s="42">
        <f>+C19</f>
        <v>1200</v>
      </c>
      <c r="E19" s="10" t="s">
        <v>24</v>
      </c>
      <c r="F19" s="76" t="s">
        <v>232</v>
      </c>
      <c r="G19" s="10" t="str">
        <f t="shared" si="4"/>
        <v xml:space="preserve">ร้านชัยพันธุ์การเกษตร </v>
      </c>
      <c r="H19" s="10" t="s">
        <v>37</v>
      </c>
      <c r="I19" s="74" t="s">
        <v>102</v>
      </c>
      <c r="J19" s="30" t="s">
        <v>51</v>
      </c>
      <c r="K19" s="59">
        <v>1</v>
      </c>
      <c r="L19" s="30" t="s">
        <v>55</v>
      </c>
      <c r="M19" s="54" t="s">
        <v>233</v>
      </c>
      <c r="N19" s="30" t="s">
        <v>56</v>
      </c>
      <c r="O19" s="106">
        <v>25</v>
      </c>
      <c r="P19" s="50" t="s">
        <v>219</v>
      </c>
      <c r="Q19" s="107">
        <v>63</v>
      </c>
    </row>
    <row r="20" spans="1:17" s="46" customFormat="1" ht="25.35" hidden="1" customHeight="1">
      <c r="A20" s="71" t="s">
        <v>41</v>
      </c>
      <c r="B20" s="72" t="s">
        <v>86</v>
      </c>
      <c r="C20" s="98"/>
      <c r="D20" s="98">
        <f t="shared" ref="D20:D24" si="6">+C20</f>
        <v>0</v>
      </c>
      <c r="E20" s="73" t="s">
        <v>24</v>
      </c>
      <c r="F20" s="52" t="s">
        <v>188</v>
      </c>
      <c r="G20" s="73" t="str">
        <f t="shared" si="4"/>
        <v>ร้านเอสพี สปอร์ต แคนดง</v>
      </c>
      <c r="H20" s="73" t="s">
        <v>37</v>
      </c>
      <c r="I20" s="74" t="s">
        <v>59</v>
      </c>
      <c r="J20" s="75" t="s">
        <v>51</v>
      </c>
      <c r="K20" s="99">
        <v>1</v>
      </c>
      <c r="L20" s="50" t="s">
        <v>55</v>
      </c>
      <c r="M20" s="100" t="s">
        <v>189</v>
      </c>
      <c r="N20" s="75" t="s">
        <v>56</v>
      </c>
      <c r="O20" s="76">
        <v>8</v>
      </c>
      <c r="P20" s="75" t="s">
        <v>187</v>
      </c>
      <c r="Q20" s="101">
        <v>63</v>
      </c>
    </row>
    <row r="21" spans="1:17" ht="25.35" hidden="1" customHeight="1">
      <c r="A21" s="71" t="s">
        <v>42</v>
      </c>
      <c r="B21" s="72" t="s">
        <v>65</v>
      </c>
      <c r="C21" s="42"/>
      <c r="D21" s="42">
        <f>+C21</f>
        <v>0</v>
      </c>
      <c r="E21" s="10" t="s">
        <v>24</v>
      </c>
      <c r="F21" s="76" t="s">
        <v>133</v>
      </c>
      <c r="G21" s="10" t="str">
        <f t="shared" si="4"/>
        <v>ร้านชัยพันธุ์การเกษตร 2</v>
      </c>
      <c r="H21" s="10" t="s">
        <v>37</v>
      </c>
      <c r="I21" s="74" t="s">
        <v>102</v>
      </c>
      <c r="J21" s="30" t="s">
        <v>51</v>
      </c>
      <c r="K21" s="59">
        <v>1</v>
      </c>
      <c r="L21" s="30" t="s">
        <v>55</v>
      </c>
      <c r="M21" s="54" t="s">
        <v>197</v>
      </c>
      <c r="N21" s="30" t="s">
        <v>56</v>
      </c>
      <c r="O21" s="106">
        <v>8</v>
      </c>
      <c r="P21" s="50" t="s">
        <v>187</v>
      </c>
      <c r="Q21" s="107">
        <v>63</v>
      </c>
    </row>
    <row r="22" spans="1:17" ht="25.35" hidden="1" customHeight="1">
      <c r="A22" s="71" t="s">
        <v>43</v>
      </c>
      <c r="B22" s="72" t="s">
        <v>65</v>
      </c>
      <c r="C22" s="42"/>
      <c r="D22" s="42">
        <f>+C22</f>
        <v>0</v>
      </c>
      <c r="E22" s="10" t="s">
        <v>24</v>
      </c>
      <c r="F22" s="76" t="s">
        <v>133</v>
      </c>
      <c r="G22" s="10" t="str">
        <f t="shared" ref="G22" si="7">+F22</f>
        <v>ร้านชัยพันธุ์การเกษตร 2</v>
      </c>
      <c r="H22" s="10" t="s">
        <v>37</v>
      </c>
      <c r="I22" s="74" t="s">
        <v>102</v>
      </c>
      <c r="J22" s="30" t="s">
        <v>51</v>
      </c>
      <c r="K22" s="59">
        <v>1</v>
      </c>
      <c r="L22" s="30" t="s">
        <v>55</v>
      </c>
      <c r="M22" s="54" t="s">
        <v>216</v>
      </c>
      <c r="N22" s="30" t="s">
        <v>56</v>
      </c>
      <c r="O22" s="106">
        <v>8</v>
      </c>
      <c r="P22" s="50" t="s">
        <v>187</v>
      </c>
      <c r="Q22" s="107">
        <v>63</v>
      </c>
    </row>
    <row r="23" spans="1:17" s="46" customFormat="1" ht="25.35" hidden="1" customHeight="1">
      <c r="A23" s="71" t="s">
        <v>44</v>
      </c>
      <c r="B23" s="72" t="s">
        <v>86</v>
      </c>
      <c r="C23" s="98"/>
      <c r="D23" s="98">
        <f t="shared" si="6"/>
        <v>0</v>
      </c>
      <c r="E23" s="73" t="s">
        <v>24</v>
      </c>
      <c r="F23" s="52" t="s">
        <v>188</v>
      </c>
      <c r="G23" s="73" t="str">
        <f>+F23</f>
        <v>ร้านเอสพี สปอร์ต แคนดง</v>
      </c>
      <c r="H23" s="73" t="s">
        <v>37</v>
      </c>
      <c r="I23" s="74" t="s">
        <v>59</v>
      </c>
      <c r="J23" s="75" t="s">
        <v>51</v>
      </c>
      <c r="K23" s="99">
        <v>1</v>
      </c>
      <c r="L23" s="75" t="s">
        <v>55</v>
      </c>
      <c r="M23" s="100" t="s">
        <v>190</v>
      </c>
      <c r="N23" s="75" t="s">
        <v>56</v>
      </c>
      <c r="O23" s="76">
        <v>10</v>
      </c>
      <c r="P23" s="75" t="s">
        <v>187</v>
      </c>
      <c r="Q23" s="101">
        <v>63</v>
      </c>
    </row>
    <row r="24" spans="1:17" s="46" customFormat="1" ht="25.35" hidden="1" customHeight="1">
      <c r="A24" s="71" t="s">
        <v>45</v>
      </c>
      <c r="B24" s="72" t="s">
        <v>86</v>
      </c>
      <c r="C24" s="98"/>
      <c r="D24" s="98">
        <f t="shared" si="6"/>
        <v>0</v>
      </c>
      <c r="E24" s="73" t="s">
        <v>24</v>
      </c>
      <c r="F24" s="52" t="s">
        <v>188</v>
      </c>
      <c r="G24" s="73" t="str">
        <f t="shared" ref="G24" si="8">+F24</f>
        <v>ร้านเอสพี สปอร์ต แคนดง</v>
      </c>
      <c r="H24" s="73" t="s">
        <v>37</v>
      </c>
      <c r="I24" s="74" t="s">
        <v>59</v>
      </c>
      <c r="J24" s="75" t="s">
        <v>51</v>
      </c>
      <c r="K24" s="99">
        <v>1</v>
      </c>
      <c r="L24" s="75" t="s">
        <v>55</v>
      </c>
      <c r="M24" s="100" t="s">
        <v>191</v>
      </c>
      <c r="N24" s="75" t="s">
        <v>56</v>
      </c>
      <c r="O24" s="76">
        <v>4</v>
      </c>
      <c r="P24" s="75" t="s">
        <v>187</v>
      </c>
      <c r="Q24" s="101">
        <v>64</v>
      </c>
    </row>
    <row r="25" spans="1:17" s="46" customFormat="1" ht="25.35" hidden="1" customHeight="1">
      <c r="A25" s="71" t="s">
        <v>46</v>
      </c>
      <c r="B25" s="72" t="s">
        <v>86</v>
      </c>
      <c r="C25" s="98"/>
      <c r="D25" s="98">
        <f>+C25</f>
        <v>0</v>
      </c>
      <c r="E25" s="73" t="s">
        <v>24</v>
      </c>
      <c r="F25" s="52" t="s">
        <v>134</v>
      </c>
      <c r="G25" s="73" t="str">
        <f>+F25</f>
        <v>ร้านมั่นเจริญเซ็นเตอร์</v>
      </c>
      <c r="H25" s="73" t="s">
        <v>37</v>
      </c>
      <c r="I25" s="74" t="s">
        <v>59</v>
      </c>
      <c r="J25" s="75" t="s">
        <v>51</v>
      </c>
      <c r="K25" s="99">
        <v>1</v>
      </c>
      <c r="L25" s="75" t="s">
        <v>55</v>
      </c>
      <c r="M25" s="100" t="s">
        <v>192</v>
      </c>
      <c r="N25" s="75" t="s">
        <v>56</v>
      </c>
      <c r="O25" s="76">
        <v>13</v>
      </c>
      <c r="P25" s="75" t="s">
        <v>187</v>
      </c>
      <c r="Q25" s="101">
        <v>65</v>
      </c>
    </row>
    <row r="26" spans="1:17" s="46" customFormat="1" ht="25.35" hidden="1" customHeight="1">
      <c r="A26" s="71" t="s">
        <v>47</v>
      </c>
      <c r="B26" s="72" t="s">
        <v>97</v>
      </c>
      <c r="C26" s="98"/>
      <c r="D26" s="98">
        <f>+C26</f>
        <v>0</v>
      </c>
      <c r="E26" s="73" t="s">
        <v>24</v>
      </c>
      <c r="F26" s="52" t="s">
        <v>194</v>
      </c>
      <c r="G26" s="102" t="str">
        <f t="shared" ref="G26" si="9">+F26</f>
        <v>ร้านดีดีเซ็นเตอร์</v>
      </c>
      <c r="H26" s="73" t="s">
        <v>37</v>
      </c>
      <c r="I26" s="74" t="s">
        <v>59</v>
      </c>
      <c r="J26" s="75" t="s">
        <v>51</v>
      </c>
      <c r="K26" s="99">
        <v>1</v>
      </c>
      <c r="L26" s="75" t="s">
        <v>55</v>
      </c>
      <c r="M26" s="100" t="s">
        <v>195</v>
      </c>
      <c r="N26" s="75" t="s">
        <v>56</v>
      </c>
      <c r="O26" s="76">
        <v>16</v>
      </c>
      <c r="P26" s="75" t="s">
        <v>187</v>
      </c>
      <c r="Q26" s="101">
        <v>63</v>
      </c>
    </row>
    <row r="27" spans="1:17" s="46" customFormat="1" ht="25.35" hidden="1" customHeight="1">
      <c r="A27" s="71" t="s">
        <v>48</v>
      </c>
      <c r="B27" s="72" t="s">
        <v>65</v>
      </c>
      <c r="C27" s="98"/>
      <c r="D27" s="98">
        <f>+C27</f>
        <v>0</v>
      </c>
      <c r="E27" s="73" t="s">
        <v>24</v>
      </c>
      <c r="F27" s="76" t="s">
        <v>133</v>
      </c>
      <c r="G27" s="73" t="str">
        <f>F27</f>
        <v>ร้านชัยพันธุ์การเกษตร 2</v>
      </c>
      <c r="H27" s="73" t="s">
        <v>37</v>
      </c>
      <c r="I27" s="74" t="s">
        <v>59</v>
      </c>
      <c r="J27" s="75" t="s">
        <v>51</v>
      </c>
      <c r="K27" s="99">
        <v>1</v>
      </c>
      <c r="L27" s="75" t="s">
        <v>55</v>
      </c>
      <c r="M27" s="100" t="s">
        <v>193</v>
      </c>
      <c r="N27" s="75" t="s">
        <v>56</v>
      </c>
      <c r="O27" s="76">
        <v>18</v>
      </c>
      <c r="P27" s="75" t="s">
        <v>187</v>
      </c>
      <c r="Q27" s="101">
        <v>63</v>
      </c>
    </row>
    <row r="28" spans="1:17" ht="25.35" hidden="1" customHeight="1">
      <c r="A28" s="71" t="s">
        <v>49</v>
      </c>
      <c r="B28" s="72" t="s">
        <v>65</v>
      </c>
      <c r="C28" s="42"/>
      <c r="D28" s="42">
        <f t="shared" ref="D28" si="10">+C28</f>
        <v>0</v>
      </c>
      <c r="E28" s="10" t="s">
        <v>24</v>
      </c>
      <c r="F28" s="76" t="s">
        <v>166</v>
      </c>
      <c r="G28" s="10" t="str">
        <f t="shared" ref="G28" si="11">+F28</f>
        <v>ร้านทรัพย์สมบูรณ์</v>
      </c>
      <c r="H28" s="10" t="s">
        <v>37</v>
      </c>
      <c r="I28" s="74" t="s">
        <v>102</v>
      </c>
      <c r="J28" s="30" t="s">
        <v>51</v>
      </c>
      <c r="K28" s="59">
        <v>1</v>
      </c>
      <c r="L28" s="30" t="s">
        <v>55</v>
      </c>
      <c r="M28" s="54" t="s">
        <v>199</v>
      </c>
      <c r="N28" s="30" t="s">
        <v>56</v>
      </c>
      <c r="O28" s="106">
        <v>19</v>
      </c>
      <c r="P28" s="50" t="s">
        <v>187</v>
      </c>
      <c r="Q28" s="107">
        <v>63</v>
      </c>
    </row>
    <row r="29" spans="1:17" ht="25.35" hidden="1" customHeight="1">
      <c r="A29" s="27"/>
      <c r="B29" s="72"/>
      <c r="C29" s="42"/>
      <c r="D29" s="42"/>
      <c r="E29" s="10"/>
      <c r="F29" s="76"/>
      <c r="G29" s="10"/>
      <c r="H29" s="10"/>
      <c r="I29" s="33"/>
      <c r="J29" s="30"/>
      <c r="K29" s="59"/>
      <c r="L29" s="30"/>
      <c r="M29" s="54"/>
      <c r="N29" s="30"/>
      <c r="O29" s="106"/>
      <c r="P29" s="50"/>
      <c r="Q29" s="107"/>
    </row>
    <row r="30" spans="1:17" ht="25.35" hidden="1" customHeight="1">
      <c r="A30" s="27"/>
      <c r="B30" s="72"/>
      <c r="C30" s="42"/>
      <c r="D30" s="42"/>
      <c r="E30" s="10"/>
      <c r="F30" s="76"/>
      <c r="G30" s="10"/>
      <c r="H30" s="10"/>
      <c r="I30" s="33"/>
      <c r="J30" s="30"/>
      <c r="K30" s="59"/>
      <c r="L30" s="30"/>
      <c r="M30" s="54"/>
      <c r="N30" s="30"/>
      <c r="O30" s="106"/>
      <c r="P30" s="50"/>
      <c r="Q30" s="107"/>
    </row>
    <row r="31" spans="1:17" ht="25.35" hidden="1" customHeight="1">
      <c r="A31" s="27"/>
      <c r="B31" s="72"/>
      <c r="C31" s="42"/>
      <c r="D31" s="42"/>
      <c r="E31" s="10"/>
      <c r="F31" s="76"/>
      <c r="G31" s="10"/>
      <c r="H31" s="10"/>
      <c r="I31" s="33"/>
      <c r="J31" s="30"/>
      <c r="K31" s="59"/>
      <c r="L31" s="30"/>
      <c r="M31" s="54"/>
      <c r="N31" s="30"/>
      <c r="O31" s="106"/>
      <c r="P31" s="50"/>
      <c r="Q31" s="107"/>
    </row>
    <row r="32" spans="1:17" ht="25.35" hidden="1" customHeight="1">
      <c r="A32" s="27"/>
      <c r="B32" s="31"/>
      <c r="C32" s="42"/>
      <c r="D32" s="42"/>
      <c r="E32" s="10"/>
      <c r="F32" s="10"/>
      <c r="G32" s="10"/>
      <c r="H32" s="10"/>
      <c r="I32" s="33"/>
      <c r="J32" s="30"/>
      <c r="K32" s="59"/>
      <c r="L32" s="30"/>
      <c r="M32" s="54"/>
      <c r="N32" s="30"/>
      <c r="O32" s="106"/>
      <c r="P32" s="50"/>
      <c r="Q32" s="107"/>
    </row>
    <row r="33" spans="1:18" ht="25.35" hidden="1" customHeight="1">
      <c r="A33" s="27"/>
      <c r="B33" s="31"/>
      <c r="C33" s="42"/>
      <c r="D33" s="42"/>
      <c r="E33" s="10"/>
      <c r="F33" s="10"/>
      <c r="G33" s="10"/>
      <c r="H33" s="10"/>
      <c r="I33" s="33"/>
      <c r="J33" s="30"/>
      <c r="K33" s="59"/>
      <c r="L33" s="30"/>
      <c r="M33" s="54"/>
      <c r="N33" s="30"/>
      <c r="O33" s="106"/>
      <c r="P33" s="50"/>
      <c r="Q33" s="107"/>
    </row>
    <row r="34" spans="1:18" ht="35.450000000000003" customHeight="1">
      <c r="A34" s="129" t="s">
        <v>34</v>
      </c>
      <c r="B34" s="130"/>
      <c r="C34" s="44">
        <f>SUM(C8:C28)</f>
        <v>26015</v>
      </c>
      <c r="D34" s="44">
        <f>SUM(D8:D28)</f>
        <v>26015</v>
      </c>
      <c r="E34" s="33"/>
      <c r="F34" s="30"/>
      <c r="G34" s="30"/>
      <c r="H34" s="30"/>
      <c r="I34" s="30"/>
      <c r="J34" s="30"/>
      <c r="K34" s="59"/>
      <c r="L34" s="30"/>
      <c r="M34" s="54"/>
      <c r="N34" s="30"/>
      <c r="O34" s="106"/>
      <c r="P34" s="30"/>
      <c r="Q34" s="107"/>
      <c r="R34" s="20"/>
    </row>
    <row r="35" spans="1:18">
      <c r="C35" s="77"/>
      <c r="H35" s="20"/>
      <c r="I35" s="20"/>
      <c r="J35" s="20"/>
      <c r="K35" s="60"/>
      <c r="L35" s="20"/>
      <c r="M35" s="56"/>
      <c r="N35" s="20"/>
      <c r="O35" s="57"/>
      <c r="P35" s="20"/>
      <c r="Q35" s="57"/>
      <c r="R35" s="20"/>
    </row>
    <row r="36" spans="1:18">
      <c r="H36" s="20"/>
      <c r="I36" s="20"/>
      <c r="J36" s="20"/>
      <c r="K36" s="60"/>
      <c r="L36" s="20"/>
      <c r="M36" s="56"/>
      <c r="N36" s="20"/>
      <c r="O36" s="57"/>
      <c r="P36" s="20"/>
      <c r="Q36" s="57"/>
      <c r="R36" s="20"/>
    </row>
    <row r="37" spans="1:18">
      <c r="H37" s="20"/>
      <c r="I37" s="20"/>
      <c r="J37" s="20"/>
      <c r="K37" s="60"/>
      <c r="L37" s="20"/>
      <c r="M37" s="56"/>
      <c r="N37" s="20"/>
      <c r="O37" s="57"/>
      <c r="P37" s="20"/>
      <c r="Q37" s="57"/>
      <c r="R37" s="20"/>
    </row>
    <row r="38" spans="1:18">
      <c r="H38" s="20"/>
      <c r="I38" s="20"/>
      <c r="J38" s="20"/>
      <c r="K38" s="60"/>
      <c r="L38" s="20"/>
      <c r="M38" s="56"/>
      <c r="N38" s="20"/>
      <c r="O38" s="57"/>
      <c r="P38" s="20"/>
      <c r="Q38" s="57"/>
      <c r="R38" s="20"/>
    </row>
    <row r="39" spans="1:18">
      <c r="H39" s="20"/>
      <c r="I39" s="20"/>
      <c r="J39" s="20"/>
      <c r="K39" s="60"/>
      <c r="L39" s="20"/>
      <c r="M39" s="56"/>
      <c r="N39" s="20"/>
      <c r="O39" s="57"/>
      <c r="P39" s="20"/>
      <c r="Q39" s="57"/>
      <c r="R39" s="20"/>
    </row>
    <row r="40" spans="1:18">
      <c r="H40" s="20"/>
      <c r="I40" s="20"/>
      <c r="J40" s="20"/>
      <c r="K40" s="60"/>
      <c r="L40" s="20"/>
      <c r="M40" s="56"/>
      <c r="N40" s="20"/>
      <c r="O40" s="57"/>
      <c r="P40" s="20"/>
      <c r="Q40" s="57"/>
      <c r="R40" s="20"/>
    </row>
    <row r="41" spans="1:18">
      <c r="H41" s="20"/>
      <c r="I41" s="20"/>
      <c r="J41" s="20"/>
      <c r="K41" s="60"/>
      <c r="L41" s="20"/>
      <c r="M41" s="56"/>
      <c r="N41" s="20"/>
      <c r="O41" s="57"/>
      <c r="P41" s="20"/>
      <c r="Q41" s="57"/>
      <c r="R41" s="20"/>
    </row>
    <row r="42" spans="1:18">
      <c r="H42" s="20"/>
      <c r="I42" s="20"/>
      <c r="J42" s="20"/>
      <c r="K42" s="60"/>
      <c r="L42" s="20"/>
      <c r="M42" s="56"/>
      <c r="N42" s="20"/>
      <c r="O42" s="57"/>
      <c r="P42" s="20"/>
      <c r="Q42" s="57"/>
      <c r="R42" s="20"/>
    </row>
    <row r="43" spans="1:18">
      <c r="H43" s="20"/>
      <c r="I43" s="20"/>
      <c r="J43" s="20"/>
      <c r="K43" s="60"/>
      <c r="L43" s="20"/>
      <c r="M43" s="56"/>
      <c r="N43" s="20"/>
      <c r="O43" s="57"/>
      <c r="P43" s="20"/>
      <c r="Q43" s="57"/>
      <c r="R43" s="20"/>
    </row>
    <row r="44" spans="1:18">
      <c r="H44" s="20"/>
      <c r="I44" s="20"/>
      <c r="J44" s="20"/>
      <c r="K44" s="60"/>
      <c r="L44" s="20"/>
      <c r="M44" s="56"/>
      <c r="N44" s="20"/>
      <c r="O44" s="57"/>
      <c r="P44" s="20"/>
      <c r="Q44" s="57"/>
      <c r="R44" s="20"/>
    </row>
    <row r="45" spans="1:18">
      <c r="H45" s="20"/>
      <c r="I45" s="20"/>
      <c r="J45" s="20"/>
      <c r="K45" s="60"/>
      <c r="L45" s="20"/>
      <c r="M45" s="56"/>
      <c r="N45" s="20"/>
      <c r="O45" s="57"/>
      <c r="P45" s="20"/>
      <c r="Q45" s="57"/>
      <c r="R45" s="20"/>
    </row>
    <row r="46" spans="1:18">
      <c r="H46" s="20"/>
      <c r="I46" s="20"/>
      <c r="J46" s="20"/>
      <c r="K46" s="60"/>
      <c r="L46" s="20"/>
      <c r="M46" s="56"/>
      <c r="N46" s="20"/>
      <c r="O46" s="57"/>
      <c r="P46" s="20"/>
      <c r="Q46" s="57"/>
      <c r="R46" s="20"/>
    </row>
    <row r="47" spans="1:18">
      <c r="H47" s="20"/>
      <c r="I47" s="20"/>
      <c r="J47" s="20"/>
      <c r="K47" s="61"/>
      <c r="L47" s="20"/>
      <c r="M47" s="56"/>
      <c r="N47" s="20"/>
      <c r="O47" s="57"/>
      <c r="P47" s="20"/>
      <c r="Q47" s="20"/>
      <c r="R47" s="20"/>
    </row>
    <row r="48" spans="1:18">
      <c r="H48" s="20"/>
      <c r="I48" s="20"/>
      <c r="J48" s="20"/>
      <c r="K48" s="61"/>
      <c r="L48" s="20"/>
      <c r="M48" s="56"/>
      <c r="N48" s="20"/>
      <c r="O48" s="57"/>
      <c r="P48" s="20"/>
      <c r="Q48" s="20"/>
      <c r="R48" s="20"/>
    </row>
    <row r="49" spans="8:18">
      <c r="H49" s="20"/>
      <c r="I49" s="20"/>
      <c r="J49" s="20"/>
      <c r="K49" s="61"/>
      <c r="L49" s="20"/>
      <c r="M49" s="56"/>
      <c r="N49" s="20"/>
      <c r="O49" s="57"/>
      <c r="P49" s="20"/>
      <c r="Q49" s="20"/>
      <c r="R49" s="20"/>
    </row>
    <row r="50" spans="8:18">
      <c r="H50" s="20"/>
      <c r="I50" s="20"/>
      <c r="J50" s="20"/>
      <c r="K50" s="61"/>
      <c r="L50" s="20"/>
      <c r="M50" s="56"/>
      <c r="N50" s="20"/>
      <c r="O50" s="57"/>
      <c r="P50" s="20"/>
      <c r="Q50" s="20"/>
      <c r="R50" s="20"/>
    </row>
    <row r="51" spans="8:18">
      <c r="H51" s="20"/>
      <c r="I51" s="16"/>
      <c r="J51" s="16"/>
      <c r="K51" s="23"/>
      <c r="L51" s="16"/>
      <c r="M51" s="22"/>
      <c r="N51" s="16"/>
      <c r="O51" s="11"/>
      <c r="P51" s="16"/>
      <c r="Q51" s="20"/>
      <c r="R51" s="20"/>
    </row>
    <row r="52" spans="8:18">
      <c r="I52" s="16"/>
      <c r="J52" s="16"/>
      <c r="K52" s="23"/>
      <c r="L52" s="16"/>
      <c r="M52" s="22"/>
      <c r="N52" s="16"/>
      <c r="O52" s="11"/>
      <c r="P52" s="16"/>
    </row>
    <row r="53" spans="8:18">
      <c r="I53" s="20"/>
      <c r="J53" s="20"/>
      <c r="K53" s="61"/>
      <c r="L53" s="20"/>
      <c r="M53" s="56"/>
      <c r="N53" s="20"/>
      <c r="O53" s="57"/>
      <c r="P53" s="20"/>
    </row>
  </sheetData>
  <mergeCells count="9">
    <mergeCell ref="A34:B34"/>
    <mergeCell ref="O1:Q1"/>
    <mergeCell ref="I6:Q6"/>
    <mergeCell ref="I7:Q7"/>
    <mergeCell ref="A1:N1"/>
    <mergeCell ref="A2:Q2"/>
    <mergeCell ref="A3:Q3"/>
    <mergeCell ref="A4:Q4"/>
    <mergeCell ref="A5:Q5"/>
  </mergeCells>
  <printOptions horizontalCentered="1"/>
  <pageMargins left="0.23622047244094491" right="3.937007874015748E-2" top="0.55118110236220474" bottom="0.35433070866141736" header="0.31496062992125984" footer="0.31496062992125984"/>
  <pageSetup paperSize="9" scale="6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Q60"/>
  <sheetViews>
    <sheetView view="pageBreakPreview" topLeftCell="A7" zoomScale="75" zoomScaleNormal="70" zoomScaleSheetLayoutView="75" workbookViewId="0">
      <selection activeCell="D38" sqref="D38"/>
    </sheetView>
  </sheetViews>
  <sheetFormatPr defaultColWidth="9" defaultRowHeight="24.75"/>
  <cols>
    <col min="1" max="1" width="7.5703125" style="105" customWidth="1"/>
    <col min="2" max="2" width="27.7109375" style="40" customWidth="1"/>
    <col min="3" max="3" width="13.28515625" style="40" customWidth="1"/>
    <col min="4" max="4" width="12.28515625" style="40" customWidth="1"/>
    <col min="5" max="5" width="12.85546875" style="40" customWidth="1"/>
    <col min="6" max="6" width="25.140625" style="40" customWidth="1"/>
    <col min="7" max="7" width="24.28515625" style="40" customWidth="1"/>
    <col min="8" max="8" width="17.85546875" style="40" customWidth="1"/>
    <col min="9" max="9" width="14.7109375" style="40" customWidth="1"/>
    <col min="10" max="10" width="5.5703125" style="40" customWidth="1"/>
    <col min="11" max="11" width="3.42578125" style="62" customWidth="1"/>
    <col min="12" max="12" width="5.140625" style="40" customWidth="1"/>
    <col min="13" max="13" width="4.42578125" style="62" customWidth="1"/>
    <col min="14" max="14" width="3.42578125" style="40" customWidth="1"/>
    <col min="15" max="15" width="4.140625" style="105" customWidth="1"/>
    <col min="16" max="16" width="4.42578125" style="40" customWidth="1"/>
    <col min="17" max="17" width="3.28515625" style="40" customWidth="1"/>
    <col min="18" max="16384" width="9" style="40"/>
  </cols>
  <sheetData>
    <row r="1" spans="1:17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5" t="s">
        <v>57</v>
      </c>
      <c r="P1" s="135"/>
      <c r="Q1" s="135"/>
    </row>
    <row r="2" spans="1:17" ht="25.9" customHeight="1">
      <c r="A2" s="136" t="str">
        <f>+ดงพลอง!A2</f>
        <v>สรุปผลการดำเนินการจัดซื้อจัดจ้างในรอบเดือน   พฤศจิกายน 2563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25.9" customHeight="1">
      <c r="A3" s="136" t="str">
        <f>+ดงพลอง!A3</f>
        <v>องค์การอุตสาหกรรมป่าไม้เขตนครราชสีมา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7" ht="25.9" customHeight="1">
      <c r="A4" s="136" t="str">
        <f>+ดงพลอง!A4</f>
        <v>วันที่   30 พฤศจิกายน  พ.ศ.  2563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7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75.75" customHeight="1">
      <c r="A6" s="24" t="s">
        <v>0</v>
      </c>
      <c r="B6" s="25" t="s">
        <v>1</v>
      </c>
      <c r="C6" s="26" t="s">
        <v>2</v>
      </c>
      <c r="D6" s="24" t="s">
        <v>3</v>
      </c>
      <c r="E6" s="26" t="s">
        <v>4</v>
      </c>
      <c r="F6" s="26" t="s">
        <v>8</v>
      </c>
      <c r="G6" s="26" t="s">
        <v>5</v>
      </c>
      <c r="H6" s="26" t="s">
        <v>6</v>
      </c>
      <c r="I6" s="131" t="s">
        <v>7</v>
      </c>
      <c r="J6" s="132"/>
      <c r="K6" s="132"/>
      <c r="L6" s="132"/>
      <c r="M6" s="132"/>
      <c r="N6" s="132"/>
      <c r="O6" s="132"/>
      <c r="P6" s="132"/>
      <c r="Q6" s="133"/>
    </row>
    <row r="7" spans="1:17" ht="25.35" customHeight="1">
      <c r="A7" s="27"/>
      <c r="B7" s="28" t="s">
        <v>29</v>
      </c>
      <c r="C7" s="27"/>
      <c r="D7" s="27"/>
      <c r="E7" s="29"/>
      <c r="F7" s="27"/>
      <c r="G7" s="27"/>
      <c r="H7" s="27"/>
      <c r="I7" s="142"/>
      <c r="J7" s="143"/>
      <c r="K7" s="143"/>
      <c r="L7" s="143"/>
      <c r="M7" s="143"/>
      <c r="N7" s="143"/>
      <c r="O7" s="143"/>
      <c r="P7" s="143"/>
      <c r="Q7" s="144"/>
    </row>
    <row r="8" spans="1:17" ht="25.35" customHeight="1">
      <c r="A8" s="27" t="s">
        <v>23</v>
      </c>
      <c r="B8" s="31" t="s">
        <v>86</v>
      </c>
      <c r="C8" s="42">
        <v>380</v>
      </c>
      <c r="D8" s="32">
        <f>+C8</f>
        <v>380</v>
      </c>
      <c r="E8" s="10" t="s">
        <v>24</v>
      </c>
      <c r="F8" s="106" t="s">
        <v>256</v>
      </c>
      <c r="G8" s="10" t="str">
        <f>+F8</f>
        <v>ร้านกาญจนกิจวัสดุก่อสร้าง</v>
      </c>
      <c r="H8" s="10" t="s">
        <v>37</v>
      </c>
      <c r="I8" s="33" t="s">
        <v>255</v>
      </c>
      <c r="J8" s="30" t="s">
        <v>51</v>
      </c>
      <c r="K8" s="59">
        <v>1</v>
      </c>
      <c r="L8" s="30" t="s">
        <v>55</v>
      </c>
      <c r="M8" s="109" t="s">
        <v>257</v>
      </c>
      <c r="N8" s="30" t="s">
        <v>56</v>
      </c>
      <c r="O8" s="106">
        <v>25</v>
      </c>
      <c r="P8" s="30" t="s">
        <v>187</v>
      </c>
      <c r="Q8" s="107">
        <v>63</v>
      </c>
    </row>
    <row r="9" spans="1:17" ht="25.35" customHeight="1">
      <c r="A9" s="27" t="s">
        <v>13</v>
      </c>
      <c r="B9" s="31" t="s">
        <v>84</v>
      </c>
      <c r="C9" s="42">
        <v>660</v>
      </c>
      <c r="D9" s="32">
        <f>+C9</f>
        <v>660</v>
      </c>
      <c r="E9" s="10" t="s">
        <v>24</v>
      </c>
      <c r="F9" s="10" t="s">
        <v>258</v>
      </c>
      <c r="G9" s="10" t="str">
        <f>+F9</f>
        <v>ร้านรันตชาติอะไหล่</v>
      </c>
      <c r="H9" s="10" t="s">
        <v>37</v>
      </c>
      <c r="I9" s="33" t="s">
        <v>255</v>
      </c>
      <c r="J9" s="30" t="s">
        <v>51</v>
      </c>
      <c r="K9" s="59">
        <v>1</v>
      </c>
      <c r="L9" s="30" t="s">
        <v>55</v>
      </c>
      <c r="M9" s="109" t="s">
        <v>259</v>
      </c>
      <c r="N9" s="30" t="s">
        <v>56</v>
      </c>
      <c r="O9" s="106">
        <v>28</v>
      </c>
      <c r="P9" s="30" t="s">
        <v>187</v>
      </c>
      <c r="Q9" s="107">
        <v>63</v>
      </c>
    </row>
    <row r="10" spans="1:17" ht="25.35" customHeight="1">
      <c r="A10" s="27" t="s">
        <v>14</v>
      </c>
      <c r="B10" s="31" t="s">
        <v>85</v>
      </c>
      <c r="C10" s="42">
        <v>556</v>
      </c>
      <c r="D10" s="32">
        <f>C10</f>
        <v>556</v>
      </c>
      <c r="E10" s="10" t="s">
        <v>24</v>
      </c>
      <c r="F10" s="10" t="s">
        <v>240</v>
      </c>
      <c r="G10" s="10" t="str">
        <f>+F10</f>
        <v>ร้านรัตนชาติอะไหล่</v>
      </c>
      <c r="H10" s="10" t="s">
        <v>37</v>
      </c>
      <c r="I10" s="33" t="s">
        <v>124</v>
      </c>
      <c r="J10" s="30" t="s">
        <v>51</v>
      </c>
      <c r="K10" s="59">
        <v>1</v>
      </c>
      <c r="L10" s="30" t="s">
        <v>55</v>
      </c>
      <c r="M10" s="109" t="s">
        <v>241</v>
      </c>
      <c r="N10" s="30" t="s">
        <v>56</v>
      </c>
      <c r="O10" s="106">
        <v>31</v>
      </c>
      <c r="P10" s="30" t="s">
        <v>187</v>
      </c>
      <c r="Q10" s="107">
        <v>63</v>
      </c>
    </row>
    <row r="11" spans="1:17" ht="25.35" customHeight="1">
      <c r="A11" s="27" t="s">
        <v>15</v>
      </c>
      <c r="B11" s="31" t="s">
        <v>86</v>
      </c>
      <c r="C11" s="42">
        <v>3000</v>
      </c>
      <c r="D11" s="32">
        <f>C11</f>
        <v>3000</v>
      </c>
      <c r="E11" s="10" t="s">
        <v>24</v>
      </c>
      <c r="F11" s="10" t="s">
        <v>202</v>
      </c>
      <c r="G11" s="10" t="str">
        <f t="shared" ref="G11" si="0">+F11</f>
        <v>ร้านแดงวัสดุ</v>
      </c>
      <c r="H11" s="10" t="s">
        <v>37</v>
      </c>
      <c r="I11" s="33" t="s">
        <v>124</v>
      </c>
      <c r="J11" s="30" t="s">
        <v>51</v>
      </c>
      <c r="K11" s="59">
        <v>1</v>
      </c>
      <c r="L11" s="30" t="s">
        <v>55</v>
      </c>
      <c r="M11" s="109" t="s">
        <v>242</v>
      </c>
      <c r="N11" s="30" t="s">
        <v>56</v>
      </c>
      <c r="O11" s="106">
        <v>3</v>
      </c>
      <c r="P11" s="30" t="s">
        <v>219</v>
      </c>
      <c r="Q11" s="107">
        <v>63</v>
      </c>
    </row>
    <row r="12" spans="1:17" ht="25.35" customHeight="1">
      <c r="A12" s="27" t="s">
        <v>16</v>
      </c>
      <c r="B12" s="31" t="s">
        <v>87</v>
      </c>
      <c r="C12" s="42">
        <v>142</v>
      </c>
      <c r="D12" s="32">
        <f>C12</f>
        <v>142</v>
      </c>
      <c r="E12" s="10" t="s">
        <v>24</v>
      </c>
      <c r="F12" s="10" t="s">
        <v>243</v>
      </c>
      <c r="G12" s="10" t="str">
        <f>+F12</f>
        <v>ร้านขอบทอง</v>
      </c>
      <c r="H12" s="10" t="s">
        <v>37</v>
      </c>
      <c r="I12" s="33" t="s">
        <v>124</v>
      </c>
      <c r="J12" s="30" t="s">
        <v>51</v>
      </c>
      <c r="K12" s="59">
        <v>1</v>
      </c>
      <c r="L12" s="30" t="s">
        <v>55</v>
      </c>
      <c r="M12" s="109" t="s">
        <v>244</v>
      </c>
      <c r="N12" s="30" t="s">
        <v>56</v>
      </c>
      <c r="O12" s="106">
        <v>4</v>
      </c>
      <c r="P12" s="30" t="s">
        <v>219</v>
      </c>
      <c r="Q12" s="107">
        <v>63</v>
      </c>
    </row>
    <row r="13" spans="1:17" ht="25.35" customHeight="1">
      <c r="A13" s="27" t="s">
        <v>17</v>
      </c>
      <c r="B13" s="31" t="s">
        <v>84</v>
      </c>
      <c r="C13" s="42">
        <v>3550</v>
      </c>
      <c r="D13" s="32">
        <f t="shared" ref="D13" si="1">+C13</f>
        <v>3550</v>
      </c>
      <c r="E13" s="10" t="s">
        <v>24</v>
      </c>
      <c r="F13" s="10" t="s">
        <v>258</v>
      </c>
      <c r="G13" s="10" t="str">
        <f t="shared" ref="G13" si="2">+F13</f>
        <v>ร้านรันตชาติอะไหล่</v>
      </c>
      <c r="H13" s="10" t="s">
        <v>37</v>
      </c>
      <c r="I13" s="33" t="s">
        <v>124</v>
      </c>
      <c r="J13" s="30" t="s">
        <v>51</v>
      </c>
      <c r="K13" s="59">
        <v>1</v>
      </c>
      <c r="L13" s="30" t="s">
        <v>55</v>
      </c>
      <c r="M13" s="109" t="s">
        <v>260</v>
      </c>
      <c r="N13" s="30" t="s">
        <v>56</v>
      </c>
      <c r="O13" s="106">
        <v>5</v>
      </c>
      <c r="P13" s="30" t="s">
        <v>219</v>
      </c>
      <c r="Q13" s="107">
        <v>63</v>
      </c>
    </row>
    <row r="14" spans="1:17" ht="25.35" customHeight="1">
      <c r="A14" s="27" t="s">
        <v>18</v>
      </c>
      <c r="B14" s="31" t="s">
        <v>87</v>
      </c>
      <c r="C14" s="42">
        <v>260</v>
      </c>
      <c r="D14" s="32">
        <f>+C14</f>
        <v>260</v>
      </c>
      <c r="E14" s="10" t="s">
        <v>24</v>
      </c>
      <c r="F14" s="10" t="s">
        <v>245</v>
      </c>
      <c r="G14" s="10" t="str">
        <f>+F14</f>
        <v>ร้านรแบมเบลล์ก๊อบปี้</v>
      </c>
      <c r="H14" s="10" t="s">
        <v>37</v>
      </c>
      <c r="I14" s="33" t="s">
        <v>124</v>
      </c>
      <c r="J14" s="30" t="s">
        <v>51</v>
      </c>
      <c r="K14" s="59">
        <v>1</v>
      </c>
      <c r="L14" s="30" t="s">
        <v>55</v>
      </c>
      <c r="M14" s="109" t="s">
        <v>246</v>
      </c>
      <c r="N14" s="30" t="s">
        <v>56</v>
      </c>
      <c r="O14" s="106">
        <v>7</v>
      </c>
      <c r="P14" s="30" t="s">
        <v>219</v>
      </c>
      <c r="Q14" s="107">
        <v>63</v>
      </c>
    </row>
    <row r="15" spans="1:17" ht="25.35" customHeight="1">
      <c r="A15" s="27" t="s">
        <v>19</v>
      </c>
      <c r="B15" s="31" t="s">
        <v>97</v>
      </c>
      <c r="C15" s="42">
        <v>1060</v>
      </c>
      <c r="D15" s="32">
        <f t="shared" ref="D15" si="3">+C15</f>
        <v>1060</v>
      </c>
      <c r="E15" s="10" t="s">
        <v>24</v>
      </c>
      <c r="F15" s="10" t="s">
        <v>201</v>
      </c>
      <c r="G15" s="10" t="str">
        <f t="shared" ref="G15" si="4">+F15</f>
        <v>ร้านลำดวนเซ็นเตอร์</v>
      </c>
      <c r="H15" s="10" t="s">
        <v>37</v>
      </c>
      <c r="I15" s="33" t="s">
        <v>124</v>
      </c>
      <c r="J15" s="30" t="s">
        <v>51</v>
      </c>
      <c r="K15" s="59">
        <v>1</v>
      </c>
      <c r="L15" s="30" t="s">
        <v>55</v>
      </c>
      <c r="M15" s="109" t="s">
        <v>247</v>
      </c>
      <c r="N15" s="30" t="s">
        <v>56</v>
      </c>
      <c r="O15" s="106">
        <v>10</v>
      </c>
      <c r="P15" s="30" t="s">
        <v>219</v>
      </c>
      <c r="Q15" s="107">
        <v>63</v>
      </c>
    </row>
    <row r="16" spans="1:17" ht="25.35" customHeight="1">
      <c r="A16" s="27" t="s">
        <v>20</v>
      </c>
      <c r="B16" s="31" t="s">
        <v>84</v>
      </c>
      <c r="C16" s="42">
        <v>1500</v>
      </c>
      <c r="D16" s="32">
        <f>C16</f>
        <v>1500</v>
      </c>
      <c r="E16" s="10" t="s">
        <v>24</v>
      </c>
      <c r="F16" s="10" t="s">
        <v>248</v>
      </c>
      <c r="G16" s="10" t="str">
        <f>+F16</f>
        <v>อู่รันตประดิษฐ์เซอร์วิส</v>
      </c>
      <c r="H16" s="10" t="s">
        <v>37</v>
      </c>
      <c r="I16" s="33" t="s">
        <v>124</v>
      </c>
      <c r="J16" s="30" t="s">
        <v>51</v>
      </c>
      <c r="K16" s="59">
        <v>1</v>
      </c>
      <c r="L16" s="30" t="s">
        <v>55</v>
      </c>
      <c r="M16" s="109" t="s">
        <v>249</v>
      </c>
      <c r="N16" s="30" t="s">
        <v>56</v>
      </c>
      <c r="O16" s="106">
        <v>16</v>
      </c>
      <c r="P16" s="30" t="s">
        <v>219</v>
      </c>
      <c r="Q16" s="107">
        <v>63</v>
      </c>
    </row>
    <row r="17" spans="1:17" ht="25.35" customHeight="1">
      <c r="A17" s="27" t="s">
        <v>21</v>
      </c>
      <c r="B17" s="31" t="s">
        <v>87</v>
      </c>
      <c r="C17" s="42">
        <v>1252</v>
      </c>
      <c r="D17" s="32">
        <f t="shared" ref="D17:D19" si="5">+C17</f>
        <v>1252</v>
      </c>
      <c r="E17" s="10" t="s">
        <v>24</v>
      </c>
      <c r="F17" s="106" t="s">
        <v>70</v>
      </c>
      <c r="G17" s="10" t="str">
        <f>+F17</f>
        <v>บริษัท แอดไวซ์สังขะ จำกัด</v>
      </c>
      <c r="H17" s="10" t="s">
        <v>37</v>
      </c>
      <c r="I17" s="33" t="s">
        <v>124</v>
      </c>
      <c r="J17" s="30" t="s">
        <v>51</v>
      </c>
      <c r="K17" s="59">
        <v>1</v>
      </c>
      <c r="L17" s="30" t="s">
        <v>55</v>
      </c>
      <c r="M17" s="109" t="s">
        <v>250</v>
      </c>
      <c r="N17" s="30" t="s">
        <v>56</v>
      </c>
      <c r="O17" s="106">
        <v>17</v>
      </c>
      <c r="P17" s="30" t="s">
        <v>219</v>
      </c>
      <c r="Q17" s="107">
        <v>63</v>
      </c>
    </row>
    <row r="18" spans="1:17" ht="25.35" customHeight="1">
      <c r="A18" s="27" t="s">
        <v>39</v>
      </c>
      <c r="B18" s="31" t="s">
        <v>84</v>
      </c>
      <c r="C18" s="42">
        <v>120</v>
      </c>
      <c r="D18" s="32">
        <f t="shared" si="5"/>
        <v>120</v>
      </c>
      <c r="E18" s="10" t="s">
        <v>24</v>
      </c>
      <c r="F18" s="10" t="s">
        <v>201</v>
      </c>
      <c r="G18" s="10" t="str">
        <f>+F18</f>
        <v>ร้านลำดวนเซ็นเตอร์</v>
      </c>
      <c r="H18" s="10" t="s">
        <v>37</v>
      </c>
      <c r="I18" s="33" t="s">
        <v>124</v>
      </c>
      <c r="J18" s="30" t="s">
        <v>51</v>
      </c>
      <c r="K18" s="59">
        <v>1</v>
      </c>
      <c r="L18" s="30" t="s">
        <v>55</v>
      </c>
      <c r="M18" s="109" t="s">
        <v>251</v>
      </c>
      <c r="N18" s="30" t="s">
        <v>56</v>
      </c>
      <c r="O18" s="106">
        <v>19</v>
      </c>
      <c r="P18" s="30" t="s">
        <v>219</v>
      </c>
      <c r="Q18" s="107">
        <v>63</v>
      </c>
    </row>
    <row r="19" spans="1:17" ht="25.35" customHeight="1">
      <c r="A19" s="27" t="s">
        <v>40</v>
      </c>
      <c r="B19" s="31" t="s">
        <v>86</v>
      </c>
      <c r="C19" s="42">
        <v>2500</v>
      </c>
      <c r="D19" s="32">
        <f t="shared" si="5"/>
        <v>2500</v>
      </c>
      <c r="E19" s="10" t="s">
        <v>24</v>
      </c>
      <c r="F19" s="106" t="s">
        <v>202</v>
      </c>
      <c r="G19" s="10" t="str">
        <f t="shared" ref="G19" si="6">+F19</f>
        <v>ร้านแดงวัสดุ</v>
      </c>
      <c r="H19" s="10" t="s">
        <v>37</v>
      </c>
      <c r="I19" s="33" t="s">
        <v>124</v>
      </c>
      <c r="J19" s="30" t="s">
        <v>51</v>
      </c>
      <c r="K19" s="59">
        <v>1</v>
      </c>
      <c r="L19" s="30" t="s">
        <v>55</v>
      </c>
      <c r="M19" s="109" t="s">
        <v>252</v>
      </c>
      <c r="N19" s="30" t="s">
        <v>56</v>
      </c>
      <c r="O19" s="106">
        <v>21</v>
      </c>
      <c r="P19" s="30" t="s">
        <v>219</v>
      </c>
      <c r="Q19" s="107">
        <v>63</v>
      </c>
    </row>
    <row r="20" spans="1:17" ht="25.35" customHeight="1">
      <c r="A20" s="27" t="s">
        <v>41</v>
      </c>
      <c r="B20" s="31" t="s">
        <v>85</v>
      </c>
      <c r="C20" s="42">
        <v>830</v>
      </c>
      <c r="D20" s="32">
        <f>C20</f>
        <v>830</v>
      </c>
      <c r="E20" s="10" t="s">
        <v>24</v>
      </c>
      <c r="F20" s="10" t="s">
        <v>253</v>
      </c>
      <c r="G20" s="38" t="str">
        <f>+F20</f>
        <v>อู่ ก.เจริญยนต์</v>
      </c>
      <c r="H20" s="10" t="s">
        <v>37</v>
      </c>
      <c r="I20" s="33" t="s">
        <v>255</v>
      </c>
      <c r="J20" s="30" t="s">
        <v>51</v>
      </c>
      <c r="K20" s="59">
        <v>1</v>
      </c>
      <c r="L20" s="30" t="s">
        <v>55</v>
      </c>
      <c r="M20" s="109" t="s">
        <v>254</v>
      </c>
      <c r="N20" s="30" t="s">
        <v>56</v>
      </c>
      <c r="O20" s="106">
        <v>21</v>
      </c>
      <c r="P20" s="30" t="s">
        <v>219</v>
      </c>
      <c r="Q20" s="107">
        <v>63</v>
      </c>
    </row>
    <row r="21" spans="1:17" ht="25.35" hidden="1" customHeight="1">
      <c r="A21" s="27" t="s">
        <v>18</v>
      </c>
      <c r="B21" s="31" t="s">
        <v>84</v>
      </c>
      <c r="C21" s="42"/>
      <c r="D21" s="32">
        <f t="shared" ref="D21:D23" si="7">+C21</f>
        <v>0</v>
      </c>
      <c r="E21" s="10" t="s">
        <v>24</v>
      </c>
      <c r="F21" s="106" t="s">
        <v>70</v>
      </c>
      <c r="G21" s="10" t="str">
        <f>+F21</f>
        <v>บริษัท แอดไวซ์สังขะ จำกัด</v>
      </c>
      <c r="H21" s="10" t="s">
        <v>37</v>
      </c>
      <c r="I21" s="33" t="s">
        <v>124</v>
      </c>
      <c r="J21" s="30" t="s">
        <v>51</v>
      </c>
      <c r="K21" s="59">
        <v>1</v>
      </c>
      <c r="L21" s="30" t="s">
        <v>55</v>
      </c>
      <c r="M21" s="109" t="s">
        <v>203</v>
      </c>
      <c r="N21" s="30" t="s">
        <v>56</v>
      </c>
      <c r="O21" s="106">
        <v>14</v>
      </c>
      <c r="P21" s="30" t="s">
        <v>187</v>
      </c>
      <c r="Q21" s="107">
        <v>63</v>
      </c>
    </row>
    <row r="22" spans="1:17" ht="25.35" hidden="1" customHeight="1">
      <c r="A22" s="27" t="s">
        <v>19</v>
      </c>
      <c r="B22" s="31" t="s">
        <v>86</v>
      </c>
      <c r="C22" s="42"/>
      <c r="D22" s="32">
        <f t="shared" si="7"/>
        <v>0</v>
      </c>
      <c r="E22" s="10" t="s">
        <v>24</v>
      </c>
      <c r="F22" s="10" t="s">
        <v>202</v>
      </c>
      <c r="G22" s="10" t="str">
        <f>+F22</f>
        <v>ร้านแดงวัสดุ</v>
      </c>
      <c r="H22" s="10" t="s">
        <v>37</v>
      </c>
      <c r="I22" s="33" t="s">
        <v>124</v>
      </c>
      <c r="J22" s="30" t="s">
        <v>51</v>
      </c>
      <c r="K22" s="59">
        <v>1</v>
      </c>
      <c r="L22" s="30" t="s">
        <v>55</v>
      </c>
      <c r="M22" s="109" t="s">
        <v>204</v>
      </c>
      <c r="N22" s="30" t="s">
        <v>56</v>
      </c>
      <c r="O22" s="106">
        <v>17</v>
      </c>
      <c r="P22" s="30" t="s">
        <v>187</v>
      </c>
      <c r="Q22" s="107">
        <v>63</v>
      </c>
    </row>
    <row r="23" spans="1:17" ht="25.35" hidden="1" customHeight="1">
      <c r="A23" s="27" t="s">
        <v>20</v>
      </c>
      <c r="B23" s="31" t="s">
        <v>84</v>
      </c>
      <c r="C23" s="42"/>
      <c r="D23" s="32">
        <f t="shared" si="7"/>
        <v>0</v>
      </c>
      <c r="E23" s="10" t="s">
        <v>24</v>
      </c>
      <c r="F23" s="106" t="s">
        <v>70</v>
      </c>
      <c r="G23" s="10" t="str">
        <f t="shared" ref="G23" si="8">+F23</f>
        <v>บริษัท แอดไวซ์สังขะ จำกัด</v>
      </c>
      <c r="H23" s="10" t="s">
        <v>37</v>
      </c>
      <c r="I23" s="33" t="s">
        <v>124</v>
      </c>
      <c r="J23" s="30" t="s">
        <v>51</v>
      </c>
      <c r="K23" s="59">
        <v>1</v>
      </c>
      <c r="L23" s="30" t="s">
        <v>55</v>
      </c>
      <c r="M23" s="109" t="s">
        <v>205</v>
      </c>
      <c r="N23" s="30" t="s">
        <v>56</v>
      </c>
      <c r="O23" s="106">
        <v>21</v>
      </c>
      <c r="P23" s="30" t="s">
        <v>187</v>
      </c>
      <c r="Q23" s="107">
        <v>63</v>
      </c>
    </row>
    <row r="24" spans="1:17" ht="25.35" hidden="1" customHeight="1">
      <c r="A24" s="27" t="s">
        <v>18</v>
      </c>
      <c r="B24" s="31" t="s">
        <v>84</v>
      </c>
      <c r="C24" s="42"/>
      <c r="D24" s="32">
        <f t="shared" ref="D24:D28" si="9">+C24</f>
        <v>0</v>
      </c>
      <c r="E24" s="10" t="s">
        <v>24</v>
      </c>
      <c r="F24" s="106" t="s">
        <v>70</v>
      </c>
      <c r="G24" s="10" t="str">
        <f>+F24</f>
        <v>บริษัท แอดไวซ์สังขะ จำกัด</v>
      </c>
      <c r="H24" s="10" t="s">
        <v>37</v>
      </c>
      <c r="I24" s="33" t="s">
        <v>124</v>
      </c>
      <c r="J24" s="30" t="s">
        <v>51</v>
      </c>
      <c r="K24" s="59">
        <v>1</v>
      </c>
      <c r="L24" s="30" t="s">
        <v>55</v>
      </c>
      <c r="M24" s="109" t="s">
        <v>203</v>
      </c>
      <c r="N24" s="30" t="s">
        <v>56</v>
      </c>
      <c r="O24" s="106">
        <v>14</v>
      </c>
      <c r="P24" s="30" t="s">
        <v>187</v>
      </c>
      <c r="Q24" s="107">
        <v>63</v>
      </c>
    </row>
    <row r="25" spans="1:17" ht="25.35" hidden="1" customHeight="1">
      <c r="A25" s="27" t="s">
        <v>19</v>
      </c>
      <c r="B25" s="31" t="s">
        <v>86</v>
      </c>
      <c r="C25" s="42"/>
      <c r="D25" s="32">
        <f t="shared" si="9"/>
        <v>0</v>
      </c>
      <c r="E25" s="10" t="s">
        <v>24</v>
      </c>
      <c r="F25" s="10" t="s">
        <v>202</v>
      </c>
      <c r="G25" s="10" t="str">
        <f>+F25</f>
        <v>ร้านแดงวัสดุ</v>
      </c>
      <c r="H25" s="10" t="s">
        <v>37</v>
      </c>
      <c r="I25" s="33" t="s">
        <v>124</v>
      </c>
      <c r="J25" s="30" t="s">
        <v>51</v>
      </c>
      <c r="K25" s="59">
        <v>1</v>
      </c>
      <c r="L25" s="30" t="s">
        <v>55</v>
      </c>
      <c r="M25" s="109" t="s">
        <v>204</v>
      </c>
      <c r="N25" s="30" t="s">
        <v>56</v>
      </c>
      <c r="O25" s="106">
        <v>17</v>
      </c>
      <c r="P25" s="30" t="s">
        <v>187</v>
      </c>
      <c r="Q25" s="107">
        <v>63</v>
      </c>
    </row>
    <row r="26" spans="1:17" ht="25.35" hidden="1" customHeight="1">
      <c r="A26" s="27" t="s">
        <v>20</v>
      </c>
      <c r="B26" s="31" t="s">
        <v>84</v>
      </c>
      <c r="C26" s="42"/>
      <c r="D26" s="32">
        <f t="shared" si="9"/>
        <v>0</v>
      </c>
      <c r="E26" s="10" t="s">
        <v>24</v>
      </c>
      <c r="F26" s="106" t="s">
        <v>70</v>
      </c>
      <c r="G26" s="10" t="str">
        <f t="shared" ref="G26:G28" si="10">+F26</f>
        <v>บริษัท แอดไวซ์สังขะ จำกัด</v>
      </c>
      <c r="H26" s="10" t="s">
        <v>37</v>
      </c>
      <c r="I26" s="33" t="s">
        <v>124</v>
      </c>
      <c r="J26" s="30" t="s">
        <v>51</v>
      </c>
      <c r="K26" s="59">
        <v>1</v>
      </c>
      <c r="L26" s="30" t="s">
        <v>55</v>
      </c>
      <c r="M26" s="109" t="s">
        <v>205</v>
      </c>
      <c r="N26" s="30" t="s">
        <v>56</v>
      </c>
      <c r="O26" s="106">
        <v>21</v>
      </c>
      <c r="P26" s="30" t="s">
        <v>187</v>
      </c>
      <c r="Q26" s="107">
        <v>63</v>
      </c>
    </row>
    <row r="27" spans="1:17" ht="25.35" hidden="1" customHeight="1">
      <c r="A27" s="27" t="s">
        <v>19</v>
      </c>
      <c r="B27" s="31" t="s">
        <v>65</v>
      </c>
      <c r="C27" s="42"/>
      <c r="D27" s="32">
        <f t="shared" si="9"/>
        <v>0</v>
      </c>
      <c r="E27" s="10" t="s">
        <v>24</v>
      </c>
      <c r="F27" s="106" t="s">
        <v>70</v>
      </c>
      <c r="G27" s="10" t="str">
        <f t="shared" si="10"/>
        <v>บริษัท แอดไวซ์สังขะ จำกัด</v>
      </c>
      <c r="H27" s="10" t="s">
        <v>37</v>
      </c>
      <c r="I27" s="33" t="s">
        <v>124</v>
      </c>
      <c r="J27" s="30" t="s">
        <v>51</v>
      </c>
      <c r="K27" s="59"/>
      <c r="L27" s="30" t="s">
        <v>55</v>
      </c>
      <c r="M27" s="109"/>
      <c r="N27" s="30" t="s">
        <v>56</v>
      </c>
      <c r="O27" s="106"/>
      <c r="P27" s="30" t="s">
        <v>176</v>
      </c>
      <c r="Q27" s="107">
        <v>63</v>
      </c>
    </row>
    <row r="28" spans="1:17" ht="25.35" hidden="1" customHeight="1">
      <c r="A28" s="27" t="s">
        <v>20</v>
      </c>
      <c r="B28" s="34" t="s">
        <v>32</v>
      </c>
      <c r="C28" s="42"/>
      <c r="D28" s="32">
        <f t="shared" si="9"/>
        <v>0</v>
      </c>
      <c r="E28" s="10" t="s">
        <v>24</v>
      </c>
      <c r="F28" s="106" t="s">
        <v>69</v>
      </c>
      <c r="G28" s="10" t="str">
        <f t="shared" si="10"/>
        <v>บริษัท สยามโกลบอลเฮ้าส์</v>
      </c>
      <c r="H28" s="10" t="s">
        <v>37</v>
      </c>
      <c r="I28" s="33" t="s">
        <v>124</v>
      </c>
      <c r="J28" s="30" t="s">
        <v>51</v>
      </c>
      <c r="K28" s="59"/>
      <c r="L28" s="30" t="s">
        <v>55</v>
      </c>
      <c r="M28" s="109"/>
      <c r="N28" s="30" t="s">
        <v>56</v>
      </c>
      <c r="O28" s="106"/>
      <c r="P28" s="30" t="s">
        <v>176</v>
      </c>
      <c r="Q28" s="107">
        <v>63</v>
      </c>
    </row>
    <row r="29" spans="1:17" ht="25.35" hidden="1" customHeight="1">
      <c r="A29" s="27" t="s">
        <v>21</v>
      </c>
      <c r="B29" s="34" t="s">
        <v>32</v>
      </c>
      <c r="C29" s="42"/>
      <c r="D29" s="32">
        <f t="shared" ref="D29:D36" si="11">+C29</f>
        <v>0</v>
      </c>
      <c r="E29" s="10" t="s">
        <v>24</v>
      </c>
      <c r="F29" s="106" t="s">
        <v>78</v>
      </c>
      <c r="G29" s="10" t="str">
        <f t="shared" ref="G29" si="12">+F29</f>
        <v>ร้าน แดงพืชผล</v>
      </c>
      <c r="H29" s="10" t="s">
        <v>37</v>
      </c>
      <c r="I29" s="33" t="s">
        <v>124</v>
      </c>
      <c r="J29" s="30" t="s">
        <v>51</v>
      </c>
      <c r="K29" s="59"/>
      <c r="L29" s="30" t="s">
        <v>55</v>
      </c>
      <c r="M29" s="109"/>
      <c r="N29" s="30" t="s">
        <v>56</v>
      </c>
      <c r="O29" s="106"/>
      <c r="P29" s="30" t="s">
        <v>176</v>
      </c>
      <c r="Q29" s="107">
        <v>63</v>
      </c>
    </row>
    <row r="30" spans="1:17" ht="25.35" hidden="1" customHeight="1">
      <c r="A30" s="27" t="s">
        <v>39</v>
      </c>
      <c r="B30" s="31" t="s">
        <v>38</v>
      </c>
      <c r="C30" s="42"/>
      <c r="D30" s="32">
        <f t="shared" si="11"/>
        <v>0</v>
      </c>
      <c r="E30" s="10" t="s">
        <v>24</v>
      </c>
      <c r="F30" s="10" t="s">
        <v>64</v>
      </c>
      <c r="G30" s="10" t="str">
        <f>+F30</f>
        <v>ร้าน ลำดวนเซ็นเตอร์</v>
      </c>
      <c r="H30" s="10" t="s">
        <v>37</v>
      </c>
      <c r="I30" s="33" t="s">
        <v>124</v>
      </c>
      <c r="J30" s="30" t="s">
        <v>51</v>
      </c>
      <c r="K30" s="59"/>
      <c r="L30" s="30" t="s">
        <v>55</v>
      </c>
      <c r="M30" s="109"/>
      <c r="N30" s="30" t="s">
        <v>56</v>
      </c>
      <c r="O30" s="106"/>
      <c r="P30" s="30" t="s">
        <v>176</v>
      </c>
      <c r="Q30" s="107">
        <v>63</v>
      </c>
    </row>
    <row r="31" spans="1:17" ht="25.35" hidden="1" customHeight="1">
      <c r="A31" s="27" t="s">
        <v>40</v>
      </c>
      <c r="B31" s="31" t="s">
        <v>65</v>
      </c>
      <c r="C31" s="42"/>
      <c r="D31" s="32">
        <f t="shared" si="11"/>
        <v>0</v>
      </c>
      <c r="E31" s="10" t="s">
        <v>24</v>
      </c>
      <c r="F31" s="106" t="s">
        <v>70</v>
      </c>
      <c r="G31" s="10" t="str">
        <f t="shared" ref="G31" si="13">+F31</f>
        <v>บริษัท แอดไวซ์สังขะ จำกัด</v>
      </c>
      <c r="H31" s="10" t="s">
        <v>37</v>
      </c>
      <c r="I31" s="33" t="s">
        <v>124</v>
      </c>
      <c r="J31" s="30" t="s">
        <v>51</v>
      </c>
      <c r="K31" s="59"/>
      <c r="L31" s="30" t="s">
        <v>55</v>
      </c>
      <c r="M31" s="109"/>
      <c r="N31" s="30" t="s">
        <v>56</v>
      </c>
      <c r="O31" s="106"/>
      <c r="P31" s="30" t="s">
        <v>176</v>
      </c>
      <c r="Q31" s="107">
        <v>63</v>
      </c>
    </row>
    <row r="32" spans="1:17" ht="25.35" hidden="1" customHeight="1">
      <c r="A32" s="27" t="s">
        <v>41</v>
      </c>
      <c r="B32" s="34" t="s">
        <v>32</v>
      </c>
      <c r="C32" s="42"/>
      <c r="D32" s="32">
        <f t="shared" si="11"/>
        <v>0</v>
      </c>
      <c r="E32" s="10" t="s">
        <v>24</v>
      </c>
      <c r="F32" s="106" t="s">
        <v>78</v>
      </c>
      <c r="G32" s="10" t="str">
        <f>+F32</f>
        <v>ร้าน แดงพืชผล</v>
      </c>
      <c r="H32" s="10" t="s">
        <v>37</v>
      </c>
      <c r="I32" s="33" t="s">
        <v>124</v>
      </c>
      <c r="J32" s="30" t="s">
        <v>51</v>
      </c>
      <c r="K32" s="59"/>
      <c r="L32" s="30" t="s">
        <v>55</v>
      </c>
      <c r="M32" s="109"/>
      <c r="N32" s="30" t="s">
        <v>56</v>
      </c>
      <c r="O32" s="106"/>
      <c r="P32" s="30" t="s">
        <v>176</v>
      </c>
      <c r="Q32" s="107">
        <v>63</v>
      </c>
    </row>
    <row r="33" spans="1:17" ht="25.35" hidden="1" customHeight="1">
      <c r="A33" s="27" t="s">
        <v>42</v>
      </c>
      <c r="B33" s="34" t="s">
        <v>32</v>
      </c>
      <c r="C33" s="42"/>
      <c r="D33" s="32">
        <f t="shared" si="11"/>
        <v>0</v>
      </c>
      <c r="E33" s="10" t="s">
        <v>24</v>
      </c>
      <c r="F33" s="10" t="s">
        <v>64</v>
      </c>
      <c r="G33" s="10" t="str">
        <f>+F33</f>
        <v>ร้าน ลำดวนเซ็นเตอร์</v>
      </c>
      <c r="H33" s="10" t="s">
        <v>37</v>
      </c>
      <c r="I33" s="33" t="s">
        <v>124</v>
      </c>
      <c r="J33" s="30" t="s">
        <v>51</v>
      </c>
      <c r="K33" s="59"/>
      <c r="L33" s="30" t="s">
        <v>55</v>
      </c>
      <c r="M33" s="109"/>
      <c r="N33" s="30" t="s">
        <v>56</v>
      </c>
      <c r="O33" s="106"/>
      <c r="P33" s="30" t="s">
        <v>176</v>
      </c>
      <c r="Q33" s="107">
        <v>63</v>
      </c>
    </row>
    <row r="34" spans="1:17" ht="25.35" hidden="1" customHeight="1">
      <c r="A34" s="27" t="s">
        <v>43</v>
      </c>
      <c r="B34" s="34" t="s">
        <v>32</v>
      </c>
      <c r="C34" s="42"/>
      <c r="D34" s="32">
        <f t="shared" si="11"/>
        <v>0</v>
      </c>
      <c r="E34" s="10" t="s">
        <v>24</v>
      </c>
      <c r="F34" s="106" t="s">
        <v>70</v>
      </c>
      <c r="G34" s="10" t="str">
        <f t="shared" ref="G34:G36" si="14">+F34</f>
        <v>บริษัท แอดไวซ์สังขะ จำกัด</v>
      </c>
      <c r="H34" s="10" t="s">
        <v>37</v>
      </c>
      <c r="I34" s="33" t="s">
        <v>124</v>
      </c>
      <c r="J34" s="30" t="s">
        <v>51</v>
      </c>
      <c r="K34" s="59"/>
      <c r="L34" s="30" t="s">
        <v>55</v>
      </c>
      <c r="M34" s="109"/>
      <c r="N34" s="30" t="s">
        <v>56</v>
      </c>
      <c r="O34" s="106"/>
      <c r="P34" s="30" t="s">
        <v>176</v>
      </c>
      <c r="Q34" s="107">
        <v>63</v>
      </c>
    </row>
    <row r="35" spans="1:17" ht="25.35" hidden="1" customHeight="1">
      <c r="A35" s="27" t="s">
        <v>49</v>
      </c>
      <c r="B35" s="34" t="s">
        <v>32</v>
      </c>
      <c r="C35" s="42"/>
      <c r="D35" s="32">
        <f t="shared" si="11"/>
        <v>0</v>
      </c>
      <c r="E35" s="10" t="s">
        <v>24</v>
      </c>
      <c r="F35" s="106" t="s">
        <v>69</v>
      </c>
      <c r="G35" s="10" t="str">
        <f t="shared" si="14"/>
        <v>บริษัท สยามโกลบอลเฮ้าส์</v>
      </c>
      <c r="H35" s="10" t="s">
        <v>37</v>
      </c>
      <c r="I35" s="33" t="s">
        <v>60</v>
      </c>
      <c r="J35" s="30" t="s">
        <v>51</v>
      </c>
      <c r="K35" s="59"/>
      <c r="L35" s="30" t="s">
        <v>55</v>
      </c>
      <c r="M35" s="109"/>
      <c r="N35" s="30" t="s">
        <v>56</v>
      </c>
      <c r="O35" s="106"/>
      <c r="P35" s="30" t="s">
        <v>176</v>
      </c>
      <c r="Q35" s="107">
        <v>63</v>
      </c>
    </row>
    <row r="36" spans="1:17" ht="25.35" hidden="1" customHeight="1">
      <c r="A36" s="27" t="s">
        <v>53</v>
      </c>
      <c r="B36" s="34" t="s">
        <v>32</v>
      </c>
      <c r="C36" s="42"/>
      <c r="D36" s="32">
        <f t="shared" si="11"/>
        <v>0</v>
      </c>
      <c r="E36" s="10" t="s">
        <v>24</v>
      </c>
      <c r="F36" s="106" t="s">
        <v>69</v>
      </c>
      <c r="G36" s="10" t="str">
        <f t="shared" si="14"/>
        <v>บริษัท สยามโกลบอลเฮ้าส์</v>
      </c>
      <c r="H36" s="10" t="s">
        <v>37</v>
      </c>
      <c r="I36" s="33" t="s">
        <v>60</v>
      </c>
      <c r="J36" s="30" t="s">
        <v>51</v>
      </c>
      <c r="K36" s="59"/>
      <c r="L36" s="30" t="s">
        <v>55</v>
      </c>
      <c r="M36" s="109"/>
      <c r="N36" s="30" t="s">
        <v>56</v>
      </c>
      <c r="O36" s="106"/>
      <c r="P36" s="30" t="s">
        <v>176</v>
      </c>
      <c r="Q36" s="107">
        <v>63</v>
      </c>
    </row>
    <row r="37" spans="1:17" ht="25.35" customHeight="1">
      <c r="A37" s="129" t="s">
        <v>34</v>
      </c>
      <c r="B37" s="130"/>
      <c r="C37" s="44">
        <f>SUM(C8:C36)</f>
        <v>15810</v>
      </c>
      <c r="D37" s="44">
        <f>SUM(D8:D36)</f>
        <v>15810</v>
      </c>
      <c r="E37" s="33"/>
      <c r="F37" s="30"/>
      <c r="G37" s="30"/>
      <c r="H37" s="30"/>
      <c r="I37" s="30"/>
      <c r="J37" s="30"/>
      <c r="K37" s="59"/>
      <c r="L37" s="30"/>
      <c r="M37" s="109"/>
      <c r="N37" s="30"/>
      <c r="O37" s="106"/>
      <c r="P37" s="30"/>
      <c r="Q37" s="107"/>
    </row>
    <row r="38" spans="1:17">
      <c r="H38" s="20"/>
      <c r="I38" s="20"/>
      <c r="J38" s="20"/>
      <c r="K38" s="60"/>
      <c r="L38" s="20"/>
      <c r="M38" s="61"/>
      <c r="N38" s="20"/>
      <c r="O38" s="57"/>
      <c r="P38" s="20"/>
      <c r="Q38" s="57"/>
    </row>
    <row r="39" spans="1:17">
      <c r="H39" s="20"/>
      <c r="I39" s="20"/>
      <c r="J39" s="20"/>
      <c r="K39" s="60"/>
      <c r="L39" s="20"/>
      <c r="M39" s="61"/>
      <c r="N39" s="20"/>
      <c r="O39" s="57"/>
      <c r="P39" s="20"/>
      <c r="Q39" s="57"/>
    </row>
    <row r="40" spans="1:17">
      <c r="H40" s="20"/>
      <c r="I40" s="20"/>
      <c r="J40" s="20"/>
      <c r="K40" s="60"/>
      <c r="L40" s="20"/>
      <c r="M40" s="61"/>
      <c r="N40" s="20"/>
      <c r="O40" s="57"/>
      <c r="P40" s="20"/>
      <c r="Q40" s="57"/>
    </row>
    <row r="41" spans="1:17">
      <c r="H41" s="20"/>
      <c r="I41" s="20"/>
      <c r="J41" s="20"/>
      <c r="K41" s="60"/>
      <c r="L41" s="20"/>
      <c r="M41" s="61"/>
      <c r="N41" s="20"/>
      <c r="O41" s="57"/>
      <c r="P41" s="20"/>
      <c r="Q41" s="57"/>
    </row>
    <row r="42" spans="1:17">
      <c r="I42" s="20"/>
      <c r="J42" s="20"/>
      <c r="K42" s="60"/>
      <c r="L42" s="20"/>
      <c r="M42" s="61"/>
      <c r="N42" s="20"/>
      <c r="O42" s="57"/>
      <c r="P42" s="20"/>
      <c r="Q42" s="57"/>
    </row>
    <row r="43" spans="1:17">
      <c r="I43" s="20"/>
      <c r="J43" s="20"/>
      <c r="K43" s="60"/>
      <c r="L43" s="20"/>
      <c r="M43" s="61"/>
      <c r="N43" s="20"/>
      <c r="O43" s="57"/>
      <c r="P43" s="20"/>
      <c r="Q43" s="57"/>
    </row>
    <row r="44" spans="1:17">
      <c r="I44" s="20"/>
      <c r="J44" s="20"/>
      <c r="K44" s="60"/>
      <c r="L44" s="20"/>
      <c r="M44" s="61"/>
      <c r="N44" s="20"/>
      <c r="O44" s="57"/>
      <c r="P44" s="20"/>
      <c r="Q44" s="57"/>
    </row>
    <row r="45" spans="1:17">
      <c r="I45" s="20"/>
      <c r="J45" s="20"/>
      <c r="K45" s="60"/>
      <c r="L45" s="20"/>
      <c r="M45" s="61"/>
      <c r="N45" s="20"/>
      <c r="O45" s="57"/>
      <c r="P45" s="20"/>
      <c r="Q45" s="57"/>
    </row>
    <row r="46" spans="1:17">
      <c r="I46" s="20"/>
      <c r="J46" s="20"/>
      <c r="K46" s="60"/>
      <c r="L46" s="20"/>
      <c r="M46" s="61"/>
      <c r="N46" s="20"/>
      <c r="O46" s="57"/>
      <c r="P46" s="20"/>
      <c r="Q46" s="57"/>
    </row>
    <row r="47" spans="1:17">
      <c r="I47" s="20"/>
      <c r="J47" s="20"/>
      <c r="K47" s="60"/>
      <c r="L47" s="20"/>
      <c r="M47" s="61"/>
      <c r="N47" s="20"/>
      <c r="O47" s="57"/>
      <c r="P47" s="20"/>
      <c r="Q47" s="57"/>
    </row>
    <row r="48" spans="1:17">
      <c r="I48" s="20"/>
      <c r="J48" s="20"/>
      <c r="K48" s="60"/>
      <c r="L48" s="20"/>
      <c r="M48" s="61"/>
      <c r="N48" s="20"/>
      <c r="O48" s="57"/>
      <c r="P48" s="20"/>
      <c r="Q48" s="57"/>
    </row>
    <row r="49" spans="9:17">
      <c r="I49" s="20"/>
      <c r="J49" s="20"/>
      <c r="K49" s="60"/>
      <c r="L49" s="20"/>
      <c r="M49" s="61"/>
      <c r="N49" s="20"/>
      <c r="O49" s="57"/>
      <c r="P49" s="20"/>
      <c r="Q49" s="57"/>
    </row>
    <row r="50" spans="9:17">
      <c r="I50" s="20"/>
      <c r="J50" s="20"/>
      <c r="K50" s="60"/>
      <c r="L50" s="20"/>
      <c r="M50" s="61"/>
      <c r="N50" s="20"/>
      <c r="O50" s="57"/>
      <c r="P50" s="20"/>
      <c r="Q50" s="57"/>
    </row>
    <row r="51" spans="9:17">
      <c r="I51" s="20"/>
      <c r="J51" s="20"/>
      <c r="K51" s="60"/>
      <c r="L51" s="20"/>
      <c r="M51" s="61"/>
      <c r="N51" s="20"/>
      <c r="O51" s="57"/>
      <c r="P51" s="20"/>
      <c r="Q51" s="57"/>
    </row>
    <row r="52" spans="9:17">
      <c r="I52" s="20"/>
      <c r="J52" s="20"/>
      <c r="K52" s="60"/>
      <c r="L52" s="20"/>
      <c r="M52" s="61"/>
      <c r="N52" s="20"/>
      <c r="O52" s="57"/>
      <c r="P52" s="20"/>
      <c r="Q52" s="57"/>
    </row>
    <row r="53" spans="9:17">
      <c r="I53" s="20"/>
      <c r="J53" s="20"/>
      <c r="K53" s="60"/>
      <c r="L53" s="20"/>
      <c r="M53" s="61"/>
      <c r="N53" s="20"/>
      <c r="O53" s="57"/>
      <c r="P53" s="20"/>
      <c r="Q53" s="57"/>
    </row>
    <row r="54" spans="9:17">
      <c r="I54" s="20"/>
      <c r="J54" s="20"/>
      <c r="K54" s="61"/>
      <c r="L54" s="20"/>
      <c r="M54" s="61"/>
      <c r="N54" s="20"/>
      <c r="O54" s="57"/>
      <c r="P54" s="20"/>
      <c r="Q54" s="20"/>
    </row>
    <row r="55" spans="9:17">
      <c r="I55" s="20"/>
      <c r="J55" s="20"/>
      <c r="K55" s="61"/>
      <c r="L55" s="20"/>
      <c r="M55" s="61"/>
      <c r="N55" s="20"/>
      <c r="O55" s="57"/>
      <c r="P55" s="20"/>
      <c r="Q55" s="20"/>
    </row>
    <row r="56" spans="9:17">
      <c r="I56" s="20"/>
      <c r="J56" s="20"/>
      <c r="K56" s="61"/>
      <c r="L56" s="20"/>
      <c r="M56" s="61"/>
      <c r="N56" s="20"/>
      <c r="O56" s="57"/>
      <c r="P56" s="20"/>
      <c r="Q56" s="20"/>
    </row>
    <row r="58" spans="9:17">
      <c r="I58" s="16"/>
      <c r="J58" s="16"/>
      <c r="K58" s="23"/>
      <c r="L58" s="16"/>
      <c r="M58" s="23"/>
      <c r="N58" s="16"/>
      <c r="O58" s="11"/>
      <c r="P58" s="16"/>
    </row>
    <row r="59" spans="9:17">
      <c r="I59" s="16"/>
      <c r="J59" s="16"/>
      <c r="K59" s="23"/>
      <c r="L59" s="16"/>
      <c r="M59" s="23"/>
      <c r="N59" s="16"/>
      <c r="O59" s="11"/>
      <c r="P59" s="16"/>
    </row>
    <row r="60" spans="9:17">
      <c r="I60" s="20"/>
      <c r="J60" s="20"/>
      <c r="K60" s="61"/>
      <c r="L60" s="20"/>
      <c r="M60" s="61"/>
      <c r="N60" s="20"/>
      <c r="O60" s="57"/>
      <c r="P60" s="20"/>
    </row>
  </sheetData>
  <mergeCells count="9">
    <mergeCell ref="A37:B37"/>
    <mergeCell ref="O1:Q1"/>
    <mergeCell ref="I6:Q6"/>
    <mergeCell ref="I7:Q7"/>
    <mergeCell ref="A1:N1"/>
    <mergeCell ref="A2:Q2"/>
    <mergeCell ref="A3:Q3"/>
    <mergeCell ref="A4:Q4"/>
    <mergeCell ref="A5:Q5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7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R55"/>
  <sheetViews>
    <sheetView view="pageBreakPreview" topLeftCell="A3" zoomScale="80" zoomScaleNormal="60" zoomScaleSheetLayoutView="80" workbookViewId="0">
      <selection activeCell="C50" sqref="C50"/>
    </sheetView>
  </sheetViews>
  <sheetFormatPr defaultColWidth="9" defaultRowHeight="24.75"/>
  <cols>
    <col min="1" max="1" width="6.5703125" style="105" customWidth="1"/>
    <col min="2" max="2" width="29" style="40" customWidth="1"/>
    <col min="3" max="3" width="13.140625" style="40" customWidth="1"/>
    <col min="4" max="4" width="13.42578125" style="40" customWidth="1"/>
    <col min="5" max="5" width="12.7109375" style="40" customWidth="1"/>
    <col min="6" max="6" width="26.7109375" style="40" customWidth="1"/>
    <col min="7" max="7" width="27.140625" style="40" customWidth="1"/>
    <col min="8" max="8" width="16.5703125" style="40" customWidth="1"/>
    <col min="9" max="9" width="15.42578125" style="40" customWidth="1"/>
    <col min="10" max="10" width="5.5703125" style="40" customWidth="1"/>
    <col min="11" max="11" width="3.42578125" style="58" customWidth="1"/>
    <col min="12" max="12" width="5.140625" style="40" customWidth="1"/>
    <col min="13" max="13" width="3.28515625" style="58" customWidth="1"/>
    <col min="14" max="14" width="3.42578125" style="40" customWidth="1"/>
    <col min="15" max="15" width="4.140625" style="105" customWidth="1"/>
    <col min="16" max="16" width="4.7109375" style="40" customWidth="1"/>
    <col min="17" max="17" width="3.85546875" style="40" customWidth="1"/>
    <col min="18" max="18" width="9" style="40" customWidth="1"/>
    <col min="19" max="16384" width="9" style="40"/>
  </cols>
  <sheetData>
    <row r="1" spans="1:18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5" t="s">
        <v>57</v>
      </c>
      <c r="P1" s="135"/>
      <c r="Q1" s="135"/>
    </row>
    <row r="2" spans="1:18" ht="25.35" customHeight="1">
      <c r="A2" s="136" t="str">
        <f>+กาบเชิง!A2</f>
        <v>สรุปผลการดำเนินการจัดซื้อจัดจ้างในรอบเดือน   พฤศจิกายน 2563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8" ht="25.35" customHeight="1">
      <c r="A3" s="136" t="str">
        <f>+กาบเชิง!A3</f>
        <v>องค์การอุตสาหกรรมป่าไม้เขตนครราชสีมา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8" ht="25.35" customHeight="1">
      <c r="A4" s="136" t="str">
        <f>+ดงพลอง!A4</f>
        <v>วันที่   30 พฤศจิกายน  พ.ศ.  2563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8" ht="75" customHeight="1">
      <c r="A5" s="24" t="s">
        <v>0</v>
      </c>
      <c r="B5" s="25" t="s">
        <v>1</v>
      </c>
      <c r="C5" s="26" t="s">
        <v>2</v>
      </c>
      <c r="D5" s="24" t="s">
        <v>3</v>
      </c>
      <c r="E5" s="26" t="s">
        <v>4</v>
      </c>
      <c r="F5" s="26" t="s">
        <v>8</v>
      </c>
      <c r="G5" s="26" t="s">
        <v>5</v>
      </c>
      <c r="H5" s="26" t="s">
        <v>6</v>
      </c>
      <c r="I5" s="131" t="s">
        <v>7</v>
      </c>
      <c r="J5" s="132"/>
      <c r="K5" s="132"/>
      <c r="L5" s="132"/>
      <c r="M5" s="132"/>
      <c r="N5" s="132"/>
      <c r="O5" s="132"/>
      <c r="P5" s="132"/>
      <c r="Q5" s="133"/>
    </row>
    <row r="6" spans="1:18" ht="25.35" customHeight="1">
      <c r="A6" s="27"/>
      <c r="B6" s="28" t="s">
        <v>30</v>
      </c>
      <c r="C6" s="27"/>
      <c r="D6" s="27"/>
      <c r="E6" s="29"/>
      <c r="F6" s="27"/>
      <c r="G6" s="27"/>
      <c r="H6" s="27"/>
      <c r="I6" s="142"/>
      <c r="J6" s="143"/>
      <c r="K6" s="143"/>
      <c r="L6" s="143"/>
      <c r="M6" s="143"/>
      <c r="N6" s="143"/>
      <c r="O6" s="143"/>
      <c r="P6" s="143"/>
      <c r="Q6" s="144"/>
    </row>
    <row r="7" spans="1:18" ht="25.35" customHeight="1">
      <c r="A7" s="47" t="s">
        <v>23</v>
      </c>
      <c r="B7" s="37" t="s">
        <v>85</v>
      </c>
      <c r="C7" s="49">
        <v>4200</v>
      </c>
      <c r="D7" s="49">
        <f>+C7</f>
        <v>4200</v>
      </c>
      <c r="E7" s="36" t="s">
        <v>24</v>
      </c>
      <c r="F7" s="36" t="s">
        <v>292</v>
      </c>
      <c r="G7" s="36" t="str">
        <f>+F7</f>
        <v>อู่.ช่างพล</v>
      </c>
      <c r="H7" s="36" t="s">
        <v>37</v>
      </c>
      <c r="I7" s="33" t="s">
        <v>54</v>
      </c>
      <c r="J7" s="50" t="s">
        <v>51</v>
      </c>
      <c r="K7" s="51">
        <v>11</v>
      </c>
      <c r="L7" s="50" t="s">
        <v>55</v>
      </c>
      <c r="M7" s="103" t="s">
        <v>42</v>
      </c>
      <c r="N7" s="50" t="s">
        <v>56</v>
      </c>
      <c r="O7" s="52">
        <v>10</v>
      </c>
      <c r="P7" s="50" t="s">
        <v>219</v>
      </c>
      <c r="Q7" s="53">
        <v>63</v>
      </c>
    </row>
    <row r="8" spans="1:18" ht="24.75" customHeight="1">
      <c r="A8" s="27" t="s">
        <v>13</v>
      </c>
      <c r="B8" s="37" t="s">
        <v>97</v>
      </c>
      <c r="C8" s="42">
        <v>800</v>
      </c>
      <c r="D8" s="32">
        <f>+C8</f>
        <v>800</v>
      </c>
      <c r="E8" s="10" t="s">
        <v>24</v>
      </c>
      <c r="F8" s="111" t="s">
        <v>291</v>
      </c>
      <c r="G8" s="112" t="str">
        <f>+F8</f>
        <v>ศูนย์บริการหมึกเอ็กว์ตร้าอิงค์-โคราช</v>
      </c>
      <c r="H8" s="10" t="s">
        <v>37</v>
      </c>
      <c r="I8" s="67" t="s">
        <v>54</v>
      </c>
      <c r="J8" s="30" t="s">
        <v>51</v>
      </c>
      <c r="K8" s="106">
        <v>11</v>
      </c>
      <c r="L8" s="30" t="s">
        <v>55</v>
      </c>
      <c r="M8" s="106">
        <v>16</v>
      </c>
      <c r="N8" s="30" t="s">
        <v>61</v>
      </c>
      <c r="O8" s="106">
        <v>11</v>
      </c>
      <c r="P8" s="30" t="s">
        <v>219</v>
      </c>
      <c r="Q8" s="31">
        <v>63</v>
      </c>
    </row>
    <row r="9" spans="1:18" ht="24.75" customHeight="1">
      <c r="A9" s="27" t="s">
        <v>14</v>
      </c>
      <c r="B9" s="37" t="s">
        <v>85</v>
      </c>
      <c r="C9" s="42">
        <v>9640</v>
      </c>
      <c r="D9" s="32">
        <f t="shared" ref="D9:D18" si="0">+C9</f>
        <v>9640</v>
      </c>
      <c r="E9" s="10" t="s">
        <v>24</v>
      </c>
      <c r="F9" s="36" t="s">
        <v>292</v>
      </c>
      <c r="G9" s="38" t="str">
        <f t="shared" ref="G9:G18" si="1">+F9</f>
        <v>อู่.ช่างพล</v>
      </c>
      <c r="H9" s="10" t="s">
        <v>37</v>
      </c>
      <c r="I9" s="67" t="s">
        <v>54</v>
      </c>
      <c r="J9" s="30" t="s">
        <v>51</v>
      </c>
      <c r="K9" s="106">
        <v>11</v>
      </c>
      <c r="L9" s="30" t="s">
        <v>55</v>
      </c>
      <c r="M9" s="106">
        <v>18</v>
      </c>
      <c r="N9" s="30" t="s">
        <v>61</v>
      </c>
      <c r="O9" s="106">
        <v>18</v>
      </c>
      <c r="P9" s="30" t="s">
        <v>219</v>
      </c>
      <c r="Q9" s="31">
        <v>63</v>
      </c>
    </row>
    <row r="10" spans="1:18" ht="24.75" customHeight="1">
      <c r="A10" s="27" t="s">
        <v>15</v>
      </c>
      <c r="B10" s="37" t="s">
        <v>85</v>
      </c>
      <c r="C10" s="42">
        <v>1819</v>
      </c>
      <c r="D10" s="32">
        <f t="shared" si="0"/>
        <v>1819</v>
      </c>
      <c r="E10" s="10" t="s">
        <v>24</v>
      </c>
      <c r="F10" s="39" t="s">
        <v>293</v>
      </c>
      <c r="G10" s="38" t="str">
        <f t="shared" si="1"/>
        <v>บริษัท บายเซล จำกัด</v>
      </c>
      <c r="H10" s="10" t="s">
        <v>37</v>
      </c>
      <c r="I10" s="67" t="s">
        <v>54</v>
      </c>
      <c r="J10" s="30" t="s">
        <v>51</v>
      </c>
      <c r="K10" s="106">
        <v>11</v>
      </c>
      <c r="L10" s="30" t="s">
        <v>55</v>
      </c>
      <c r="M10" s="106">
        <v>21</v>
      </c>
      <c r="N10" s="30" t="s">
        <v>61</v>
      </c>
      <c r="O10" s="106">
        <v>21</v>
      </c>
      <c r="P10" s="30" t="s">
        <v>219</v>
      </c>
      <c r="Q10" s="31">
        <v>63</v>
      </c>
    </row>
    <row r="11" spans="1:18" ht="24.75" customHeight="1">
      <c r="A11" s="27" t="s">
        <v>16</v>
      </c>
      <c r="B11" s="37" t="s">
        <v>85</v>
      </c>
      <c r="C11" s="42">
        <v>6270</v>
      </c>
      <c r="D11" s="32">
        <f t="shared" si="0"/>
        <v>6270</v>
      </c>
      <c r="E11" s="10" t="s">
        <v>24</v>
      </c>
      <c r="F11" s="36" t="s">
        <v>292</v>
      </c>
      <c r="G11" s="38" t="str">
        <f t="shared" si="1"/>
        <v>อู่.ช่างพล</v>
      </c>
      <c r="H11" s="10" t="s">
        <v>37</v>
      </c>
      <c r="I11" s="67" t="s">
        <v>54</v>
      </c>
      <c r="J11" s="30" t="s">
        <v>51</v>
      </c>
      <c r="K11" s="106">
        <v>11</v>
      </c>
      <c r="L11" s="30" t="s">
        <v>55</v>
      </c>
      <c r="M11" s="106">
        <v>22</v>
      </c>
      <c r="N11" s="30" t="s">
        <v>61</v>
      </c>
      <c r="O11" s="106">
        <v>24</v>
      </c>
      <c r="P11" s="30" t="s">
        <v>219</v>
      </c>
      <c r="Q11" s="31">
        <v>63</v>
      </c>
    </row>
    <row r="12" spans="1:18" ht="24.75" hidden="1" customHeight="1">
      <c r="A12" s="27" t="s">
        <v>16</v>
      </c>
      <c r="B12" s="37" t="s">
        <v>85</v>
      </c>
      <c r="C12" s="42"/>
      <c r="D12" s="32">
        <f t="shared" si="0"/>
        <v>0</v>
      </c>
      <c r="E12" s="10" t="s">
        <v>24</v>
      </c>
      <c r="F12" s="39" t="s">
        <v>206</v>
      </c>
      <c r="G12" s="38" t="str">
        <f t="shared" si="1"/>
        <v>ร้านประสิทธิ์ การช่าง</v>
      </c>
      <c r="H12" s="10" t="s">
        <v>37</v>
      </c>
      <c r="I12" s="67" t="s">
        <v>54</v>
      </c>
      <c r="J12" s="30" t="s">
        <v>51</v>
      </c>
      <c r="K12" s="106">
        <v>10</v>
      </c>
      <c r="L12" s="30" t="s">
        <v>55</v>
      </c>
      <c r="M12" s="106">
        <v>12</v>
      </c>
      <c r="N12" s="30" t="s">
        <v>61</v>
      </c>
      <c r="O12" s="106">
        <v>5</v>
      </c>
      <c r="P12" s="30" t="s">
        <v>187</v>
      </c>
      <c r="Q12" s="31">
        <v>63</v>
      </c>
    </row>
    <row r="13" spans="1:18" ht="25.35" hidden="1" customHeight="1">
      <c r="A13" s="47" t="s">
        <v>39</v>
      </c>
      <c r="B13" s="48" t="s">
        <v>65</v>
      </c>
      <c r="C13" s="49"/>
      <c r="D13" s="49">
        <f>+C13</f>
        <v>0</v>
      </c>
      <c r="E13" s="36" t="s">
        <v>24</v>
      </c>
      <c r="F13" s="36" t="s">
        <v>215</v>
      </c>
      <c r="G13" s="36" t="str">
        <f>+F13</f>
        <v>หจก.ภัทรเกษตร</v>
      </c>
      <c r="H13" s="36" t="s">
        <v>37</v>
      </c>
      <c r="I13" s="33" t="s">
        <v>152</v>
      </c>
      <c r="J13" s="50" t="s">
        <v>51</v>
      </c>
      <c r="K13" s="51">
        <v>10</v>
      </c>
      <c r="L13" s="50" t="s">
        <v>55</v>
      </c>
      <c r="M13" s="103" t="s">
        <v>40</v>
      </c>
      <c r="N13" s="50" t="s">
        <v>56</v>
      </c>
      <c r="O13" s="52">
        <v>15</v>
      </c>
      <c r="P13" s="50" t="s">
        <v>187</v>
      </c>
      <c r="Q13" s="53">
        <v>63</v>
      </c>
    </row>
    <row r="14" spans="1:18" ht="25.35" hidden="1" customHeight="1">
      <c r="A14" s="47" t="s">
        <v>40</v>
      </c>
      <c r="B14" s="48" t="s">
        <v>156</v>
      </c>
      <c r="C14" s="42"/>
      <c r="D14" s="42">
        <f>+C14</f>
        <v>0</v>
      </c>
      <c r="E14" s="10" t="s">
        <v>24</v>
      </c>
      <c r="F14" s="36" t="s">
        <v>215</v>
      </c>
      <c r="G14" s="10" t="str">
        <f>+F14</f>
        <v>หจก.ภัทรเกษตร</v>
      </c>
      <c r="H14" s="10" t="s">
        <v>37</v>
      </c>
      <c r="I14" s="33" t="s">
        <v>152</v>
      </c>
      <c r="J14" s="30" t="s">
        <v>51</v>
      </c>
      <c r="K14" s="51">
        <v>10</v>
      </c>
      <c r="L14" s="30" t="s">
        <v>55</v>
      </c>
      <c r="M14" s="109" t="s">
        <v>43</v>
      </c>
      <c r="N14" s="30">
        <v>20</v>
      </c>
      <c r="O14" s="52">
        <v>25</v>
      </c>
      <c r="P14" s="50" t="s">
        <v>187</v>
      </c>
      <c r="Q14" s="53">
        <v>63</v>
      </c>
      <c r="R14" s="55"/>
    </row>
    <row r="15" spans="1:18" ht="24.75" hidden="1" customHeight="1">
      <c r="A15" s="27" t="s">
        <v>17</v>
      </c>
      <c r="B15" s="68" t="s">
        <v>86</v>
      </c>
      <c r="C15" s="42"/>
      <c r="D15" s="32">
        <f t="shared" si="0"/>
        <v>0</v>
      </c>
      <c r="E15" s="10" t="s">
        <v>24</v>
      </c>
      <c r="F15" s="39" t="s">
        <v>207</v>
      </c>
      <c r="G15" s="38" t="str">
        <f t="shared" si="1"/>
        <v>บริษัท ดูโฮม จำกัด (มหาชน)</v>
      </c>
      <c r="H15" s="10" t="s">
        <v>37</v>
      </c>
      <c r="I15" s="67" t="s">
        <v>54</v>
      </c>
      <c r="J15" s="30" t="s">
        <v>51</v>
      </c>
      <c r="K15" s="106">
        <v>10</v>
      </c>
      <c r="L15" s="30" t="s">
        <v>55</v>
      </c>
      <c r="M15" s="106">
        <v>15</v>
      </c>
      <c r="N15" s="30" t="s">
        <v>61</v>
      </c>
      <c r="O15" s="106">
        <v>6</v>
      </c>
      <c r="P15" s="30" t="s">
        <v>187</v>
      </c>
      <c r="Q15" s="31">
        <v>63</v>
      </c>
    </row>
    <row r="16" spans="1:18" ht="25.35" hidden="1" customHeight="1">
      <c r="A16" s="47" t="s">
        <v>16</v>
      </c>
      <c r="B16" s="48" t="s">
        <v>122</v>
      </c>
      <c r="C16" s="42"/>
      <c r="D16" s="42">
        <f t="shared" ref="D16" si="2">+C16</f>
        <v>0</v>
      </c>
      <c r="E16" s="10" t="s">
        <v>24</v>
      </c>
      <c r="F16" s="36" t="s">
        <v>210</v>
      </c>
      <c r="G16" s="10" t="str">
        <f>+F16</f>
        <v>อู่เฮงเจริญออโต้</v>
      </c>
      <c r="H16" s="10" t="s">
        <v>37</v>
      </c>
      <c r="I16" s="33" t="s">
        <v>152</v>
      </c>
      <c r="J16" s="30" t="s">
        <v>51</v>
      </c>
      <c r="K16" s="51">
        <v>10</v>
      </c>
      <c r="L16" s="30" t="s">
        <v>55</v>
      </c>
      <c r="M16" s="109" t="s">
        <v>44</v>
      </c>
      <c r="N16" s="30" t="s">
        <v>56</v>
      </c>
      <c r="O16" s="52">
        <v>16</v>
      </c>
      <c r="P16" s="50" t="s">
        <v>187</v>
      </c>
      <c r="Q16" s="53">
        <v>63</v>
      </c>
    </row>
    <row r="17" spans="1:17" ht="24.75" hidden="1" customHeight="1">
      <c r="A17" s="27" t="s">
        <v>18</v>
      </c>
      <c r="B17" s="37" t="s">
        <v>85</v>
      </c>
      <c r="C17" s="42"/>
      <c r="D17" s="32">
        <f t="shared" si="0"/>
        <v>0</v>
      </c>
      <c r="E17" s="10" t="s">
        <v>24</v>
      </c>
      <c r="F17" s="39" t="s">
        <v>155</v>
      </c>
      <c r="G17" s="38" t="str">
        <f t="shared" si="1"/>
        <v>หจก.พรธีรรุ่งเรือง</v>
      </c>
      <c r="H17" s="10" t="s">
        <v>37</v>
      </c>
      <c r="I17" s="67" t="s">
        <v>54</v>
      </c>
      <c r="J17" s="30" t="s">
        <v>51</v>
      </c>
      <c r="K17" s="106">
        <v>10</v>
      </c>
      <c r="L17" s="30" t="s">
        <v>55</v>
      </c>
      <c r="M17" s="106">
        <v>20</v>
      </c>
      <c r="N17" s="30" t="s">
        <v>61</v>
      </c>
      <c r="O17" s="106">
        <v>16</v>
      </c>
      <c r="P17" s="30" t="s">
        <v>187</v>
      </c>
      <c r="Q17" s="31">
        <v>63</v>
      </c>
    </row>
    <row r="18" spans="1:17" ht="24.75" hidden="1" customHeight="1">
      <c r="A18" s="27" t="s">
        <v>19</v>
      </c>
      <c r="B18" s="37" t="s">
        <v>97</v>
      </c>
      <c r="C18" s="42"/>
      <c r="D18" s="32">
        <f t="shared" si="0"/>
        <v>0</v>
      </c>
      <c r="E18" s="10" t="s">
        <v>24</v>
      </c>
      <c r="F18" s="39" t="s">
        <v>208</v>
      </c>
      <c r="G18" s="38" t="str">
        <f t="shared" si="1"/>
        <v>ร้านพร</v>
      </c>
      <c r="H18" s="10" t="s">
        <v>37</v>
      </c>
      <c r="I18" s="67" t="s">
        <v>54</v>
      </c>
      <c r="J18" s="30" t="s">
        <v>51</v>
      </c>
      <c r="K18" s="106">
        <v>10</v>
      </c>
      <c r="L18" s="30" t="s">
        <v>55</v>
      </c>
      <c r="M18" s="106">
        <v>23</v>
      </c>
      <c r="N18" s="30" t="s">
        <v>61</v>
      </c>
      <c r="O18" s="106">
        <v>20</v>
      </c>
      <c r="P18" s="30" t="s">
        <v>187</v>
      </c>
      <c r="Q18" s="31">
        <v>63</v>
      </c>
    </row>
    <row r="19" spans="1:17" ht="25.35" hidden="1" customHeight="1">
      <c r="A19" s="47" t="s">
        <v>20</v>
      </c>
      <c r="B19" s="37" t="s">
        <v>97</v>
      </c>
      <c r="C19" s="49"/>
      <c r="D19" s="49">
        <f t="shared" ref="D19:D24" si="3">+C19</f>
        <v>0</v>
      </c>
      <c r="E19" s="36" t="s">
        <v>24</v>
      </c>
      <c r="F19" s="10" t="s">
        <v>209</v>
      </c>
      <c r="G19" s="36" t="str">
        <f t="shared" ref="G19" si="4">+F19</f>
        <v>ร้าน พีเอสที สีคิ้ว</v>
      </c>
      <c r="H19" s="36" t="s">
        <v>37</v>
      </c>
      <c r="I19" s="67" t="s">
        <v>54</v>
      </c>
      <c r="J19" s="50" t="s">
        <v>51</v>
      </c>
      <c r="K19" s="51">
        <v>10</v>
      </c>
      <c r="L19" s="50" t="s">
        <v>55</v>
      </c>
      <c r="M19" s="103" t="s">
        <v>76</v>
      </c>
      <c r="N19" s="50" t="s">
        <v>56</v>
      </c>
      <c r="O19" s="52">
        <v>25</v>
      </c>
      <c r="P19" s="50" t="s">
        <v>187</v>
      </c>
      <c r="Q19" s="53">
        <v>63</v>
      </c>
    </row>
    <row r="20" spans="1:17" ht="25.35" hidden="1" customHeight="1">
      <c r="A20" s="47" t="s">
        <v>23</v>
      </c>
      <c r="B20" s="37" t="s">
        <v>97</v>
      </c>
      <c r="C20" s="42"/>
      <c r="D20" s="42">
        <f t="shared" si="3"/>
        <v>0</v>
      </c>
      <c r="E20" s="10" t="s">
        <v>24</v>
      </c>
      <c r="F20" s="10" t="s">
        <v>209</v>
      </c>
      <c r="G20" s="10" t="str">
        <f t="shared" ref="G20:G25" si="5">+F20</f>
        <v>ร้าน พีเอสที สีคิ้ว</v>
      </c>
      <c r="H20" s="10" t="s">
        <v>37</v>
      </c>
      <c r="I20" s="67" t="s">
        <v>54</v>
      </c>
      <c r="J20" s="30" t="s">
        <v>51</v>
      </c>
      <c r="K20" s="51">
        <v>10</v>
      </c>
      <c r="L20" s="30" t="s">
        <v>55</v>
      </c>
      <c r="M20" s="109" t="s">
        <v>77</v>
      </c>
      <c r="N20" s="30" t="s">
        <v>56</v>
      </c>
      <c r="O20" s="52">
        <v>25</v>
      </c>
      <c r="P20" s="50" t="s">
        <v>187</v>
      </c>
      <c r="Q20" s="53">
        <v>63</v>
      </c>
    </row>
    <row r="21" spans="1:17" ht="25.35" hidden="1" customHeight="1">
      <c r="A21" s="47" t="s">
        <v>13</v>
      </c>
      <c r="B21" s="48" t="s">
        <v>122</v>
      </c>
      <c r="C21" s="97"/>
      <c r="D21" s="42">
        <f t="shared" si="3"/>
        <v>0</v>
      </c>
      <c r="E21" s="10" t="s">
        <v>24</v>
      </c>
      <c r="F21" s="36" t="s">
        <v>210</v>
      </c>
      <c r="G21" s="10" t="str">
        <f t="shared" ref="G21:G24" si="6">+F21</f>
        <v>อู่เฮงเจริญออโต้</v>
      </c>
      <c r="H21" s="10" t="s">
        <v>37</v>
      </c>
      <c r="I21" s="67" t="s">
        <v>54</v>
      </c>
      <c r="J21" s="30" t="s">
        <v>51</v>
      </c>
      <c r="K21" s="51">
        <v>10</v>
      </c>
      <c r="L21" s="30" t="s">
        <v>55</v>
      </c>
      <c r="M21" s="109" t="s">
        <v>153</v>
      </c>
      <c r="N21" s="30" t="s">
        <v>56</v>
      </c>
      <c r="O21" s="52">
        <v>8</v>
      </c>
      <c r="P21" s="50" t="s">
        <v>187</v>
      </c>
      <c r="Q21" s="53">
        <v>63</v>
      </c>
    </row>
    <row r="22" spans="1:17" ht="25.35" hidden="1" customHeight="1">
      <c r="A22" s="47" t="s">
        <v>21</v>
      </c>
      <c r="B22" s="70" t="s">
        <v>182</v>
      </c>
      <c r="C22" s="49"/>
      <c r="D22" s="49">
        <f t="shared" si="3"/>
        <v>0</v>
      </c>
      <c r="E22" s="36" t="s">
        <v>24</v>
      </c>
      <c r="F22" s="36" t="s">
        <v>210</v>
      </c>
      <c r="G22" s="69" t="str">
        <f t="shared" si="6"/>
        <v>อู่เฮงเจริญออโต้</v>
      </c>
      <c r="H22" s="36" t="s">
        <v>37</v>
      </c>
      <c r="I22" s="67" t="s">
        <v>54</v>
      </c>
      <c r="J22" s="50" t="s">
        <v>51</v>
      </c>
      <c r="K22" s="51">
        <v>10</v>
      </c>
      <c r="L22" s="50" t="s">
        <v>55</v>
      </c>
      <c r="M22" s="103" t="s">
        <v>153</v>
      </c>
      <c r="N22" s="50" t="s">
        <v>56</v>
      </c>
      <c r="O22" s="52">
        <v>8</v>
      </c>
      <c r="P22" s="50" t="s">
        <v>187</v>
      </c>
      <c r="Q22" s="53">
        <v>63</v>
      </c>
    </row>
    <row r="23" spans="1:17" ht="25.35" hidden="1" customHeight="1">
      <c r="A23" s="47" t="s">
        <v>14</v>
      </c>
      <c r="B23" s="48" t="s">
        <v>122</v>
      </c>
      <c r="C23" s="97"/>
      <c r="D23" s="42">
        <f t="shared" si="3"/>
        <v>0</v>
      </c>
      <c r="E23" s="10" t="s">
        <v>24</v>
      </c>
      <c r="F23" s="36" t="s">
        <v>210</v>
      </c>
      <c r="G23" s="10" t="str">
        <f t="shared" si="6"/>
        <v>อู่เฮงเจริญออโต้</v>
      </c>
      <c r="H23" s="10" t="s">
        <v>37</v>
      </c>
      <c r="I23" s="33" t="s">
        <v>152</v>
      </c>
      <c r="J23" s="30" t="s">
        <v>51</v>
      </c>
      <c r="K23" s="51">
        <v>10</v>
      </c>
      <c r="L23" s="30" t="s">
        <v>55</v>
      </c>
      <c r="M23" s="109" t="s">
        <v>154</v>
      </c>
      <c r="N23" s="30" t="s">
        <v>56</v>
      </c>
      <c r="O23" s="52">
        <v>23</v>
      </c>
      <c r="P23" s="50" t="s">
        <v>187</v>
      </c>
      <c r="Q23" s="53">
        <v>63</v>
      </c>
    </row>
    <row r="24" spans="1:17" ht="25.35" hidden="1" customHeight="1">
      <c r="A24" s="47" t="s">
        <v>15</v>
      </c>
      <c r="B24" s="70" t="s">
        <v>182</v>
      </c>
      <c r="C24" s="49"/>
      <c r="D24" s="49">
        <f t="shared" si="3"/>
        <v>0</v>
      </c>
      <c r="E24" s="36" t="s">
        <v>24</v>
      </c>
      <c r="F24" s="36" t="s">
        <v>210</v>
      </c>
      <c r="G24" s="36" t="str">
        <f t="shared" si="6"/>
        <v>อู่เฮงเจริญออโต้</v>
      </c>
      <c r="H24" s="36" t="s">
        <v>37</v>
      </c>
      <c r="I24" s="33" t="s">
        <v>152</v>
      </c>
      <c r="J24" s="50" t="s">
        <v>51</v>
      </c>
      <c r="K24" s="51">
        <v>10</v>
      </c>
      <c r="L24" s="50" t="s">
        <v>55</v>
      </c>
      <c r="M24" s="103" t="s">
        <v>154</v>
      </c>
      <c r="N24" s="50" t="s">
        <v>56</v>
      </c>
      <c r="O24" s="52">
        <v>23</v>
      </c>
      <c r="P24" s="50" t="s">
        <v>187</v>
      </c>
      <c r="Q24" s="53">
        <v>63</v>
      </c>
    </row>
    <row r="25" spans="1:17" ht="25.35" hidden="1" customHeight="1">
      <c r="A25" s="47" t="s">
        <v>41</v>
      </c>
      <c r="B25" s="48" t="s">
        <v>122</v>
      </c>
      <c r="C25" s="97"/>
      <c r="D25" s="42">
        <f t="shared" ref="D25:D26" si="7">+C25</f>
        <v>0</v>
      </c>
      <c r="E25" s="10" t="s">
        <v>24</v>
      </c>
      <c r="F25" s="36" t="s">
        <v>125</v>
      </c>
      <c r="G25" s="10" t="str">
        <f t="shared" si="5"/>
        <v>หจก.ปักธงชัยอะไหล่</v>
      </c>
      <c r="H25" s="10" t="s">
        <v>37</v>
      </c>
      <c r="I25" s="33" t="s">
        <v>54</v>
      </c>
      <c r="J25" s="30" t="s">
        <v>51</v>
      </c>
      <c r="K25" s="51">
        <v>9</v>
      </c>
      <c r="L25" s="30" t="s">
        <v>55</v>
      </c>
      <c r="M25" s="109" t="s">
        <v>40</v>
      </c>
      <c r="N25" s="30" t="s">
        <v>56</v>
      </c>
      <c r="O25" s="52">
        <v>29</v>
      </c>
      <c r="P25" s="50" t="s">
        <v>187</v>
      </c>
      <c r="Q25" s="53">
        <v>63</v>
      </c>
    </row>
    <row r="26" spans="1:17" ht="25.35" hidden="1" customHeight="1">
      <c r="A26" s="47" t="s">
        <v>42</v>
      </c>
      <c r="B26" s="48" t="s">
        <v>122</v>
      </c>
      <c r="C26" s="49"/>
      <c r="D26" s="49">
        <f t="shared" si="7"/>
        <v>0</v>
      </c>
      <c r="E26" s="36" t="s">
        <v>24</v>
      </c>
      <c r="F26" s="10" t="s">
        <v>183</v>
      </c>
      <c r="G26" s="36" t="str">
        <f>+F26</f>
        <v>ร้านเจ้าพระยาอะไหล่</v>
      </c>
      <c r="H26" s="36" t="s">
        <v>37</v>
      </c>
      <c r="I26" s="33" t="s">
        <v>54</v>
      </c>
      <c r="J26" s="50" t="s">
        <v>51</v>
      </c>
      <c r="K26" s="51">
        <v>9</v>
      </c>
      <c r="L26" s="50" t="s">
        <v>55</v>
      </c>
      <c r="M26" s="96" t="s">
        <v>42</v>
      </c>
      <c r="N26" s="50" t="s">
        <v>56</v>
      </c>
      <c r="O26" s="52">
        <v>1</v>
      </c>
      <c r="P26" s="50" t="s">
        <v>187</v>
      </c>
      <c r="Q26" s="53">
        <v>63</v>
      </c>
    </row>
    <row r="27" spans="1:17" ht="25.35" hidden="1" customHeight="1">
      <c r="A27" s="47" t="s">
        <v>43</v>
      </c>
      <c r="B27" s="48" t="s">
        <v>86</v>
      </c>
      <c r="C27" s="42"/>
      <c r="D27" s="42">
        <f t="shared" ref="D27" si="8">+C27</f>
        <v>0</v>
      </c>
      <c r="E27" s="10" t="s">
        <v>24</v>
      </c>
      <c r="F27" s="36" t="s">
        <v>142</v>
      </c>
      <c r="G27" s="10" t="str">
        <f t="shared" ref="G27" si="9">+F27</f>
        <v>ร้านหนองแวงวัสดุก่อสร้าง</v>
      </c>
      <c r="H27" s="10" t="s">
        <v>37</v>
      </c>
      <c r="I27" s="33" t="s">
        <v>54</v>
      </c>
      <c r="J27" s="30" t="s">
        <v>51</v>
      </c>
      <c r="K27" s="51">
        <v>9</v>
      </c>
      <c r="L27" s="30" t="s">
        <v>55</v>
      </c>
      <c r="M27" s="54" t="s">
        <v>46</v>
      </c>
      <c r="N27" s="30" t="s">
        <v>56</v>
      </c>
      <c r="O27" s="52">
        <v>7</v>
      </c>
      <c r="P27" s="50" t="s">
        <v>187</v>
      </c>
      <c r="Q27" s="53">
        <v>63</v>
      </c>
    </row>
    <row r="28" spans="1:17" ht="25.35" hidden="1" customHeight="1">
      <c r="A28" s="47" t="s">
        <v>44</v>
      </c>
      <c r="B28" s="48" t="s">
        <v>86</v>
      </c>
      <c r="C28" s="42"/>
      <c r="D28" s="42">
        <f>+C28</f>
        <v>0</v>
      </c>
      <c r="E28" s="10" t="s">
        <v>24</v>
      </c>
      <c r="F28" s="38" t="s">
        <v>184</v>
      </c>
      <c r="G28" s="38" t="str">
        <f>F28</f>
        <v>บจก.ทิพย์รุ่งเรืองค้าวัสดุก่อสร้าง</v>
      </c>
      <c r="H28" s="10" t="s">
        <v>37</v>
      </c>
      <c r="I28" s="33" t="s">
        <v>54</v>
      </c>
      <c r="J28" s="30" t="s">
        <v>51</v>
      </c>
      <c r="K28" s="51">
        <v>9</v>
      </c>
      <c r="L28" s="30" t="s">
        <v>55</v>
      </c>
      <c r="M28" s="109" t="s">
        <v>49</v>
      </c>
      <c r="N28" s="30" t="s">
        <v>56</v>
      </c>
      <c r="O28" s="52">
        <v>12</v>
      </c>
      <c r="P28" s="50" t="s">
        <v>163</v>
      </c>
      <c r="Q28" s="53">
        <v>63</v>
      </c>
    </row>
    <row r="29" spans="1:17" ht="25.35" hidden="1" customHeight="1">
      <c r="A29" s="47" t="s">
        <v>45</v>
      </c>
      <c r="B29" s="48" t="s">
        <v>122</v>
      </c>
      <c r="C29" s="49"/>
      <c r="D29" s="49">
        <f>+C29</f>
        <v>0</v>
      </c>
      <c r="E29" s="36" t="s">
        <v>24</v>
      </c>
      <c r="F29" s="10" t="s">
        <v>185</v>
      </c>
      <c r="G29" s="36" t="str">
        <f>+F29</f>
        <v>ร้านช่างมดโชคชัย</v>
      </c>
      <c r="H29" s="36" t="s">
        <v>37</v>
      </c>
      <c r="I29" s="33" t="s">
        <v>54</v>
      </c>
      <c r="J29" s="50" t="s">
        <v>51</v>
      </c>
      <c r="K29" s="51">
        <v>9</v>
      </c>
      <c r="L29" s="50" t="s">
        <v>55</v>
      </c>
      <c r="M29" s="96" t="s">
        <v>111</v>
      </c>
      <c r="N29" s="50" t="s">
        <v>56</v>
      </c>
      <c r="O29" s="52">
        <v>24</v>
      </c>
      <c r="P29" s="50" t="s">
        <v>176</v>
      </c>
      <c r="Q29" s="53">
        <v>63</v>
      </c>
    </row>
    <row r="30" spans="1:17" ht="25.35" hidden="1" customHeight="1">
      <c r="A30" s="47" t="s">
        <v>46</v>
      </c>
      <c r="B30" s="48" t="s">
        <v>86</v>
      </c>
      <c r="C30" s="42"/>
      <c r="D30" s="42">
        <f>+C30</f>
        <v>0</v>
      </c>
      <c r="E30" s="10" t="s">
        <v>24</v>
      </c>
      <c r="F30" s="52" t="s">
        <v>186</v>
      </c>
      <c r="G30" s="10" t="str">
        <f t="shared" ref="G30" si="10">+F30</f>
        <v>บจก. อาร์พีซี ทูลมาร์ท</v>
      </c>
      <c r="H30" s="10" t="s">
        <v>37</v>
      </c>
      <c r="I30" s="33" t="s">
        <v>54</v>
      </c>
      <c r="J30" s="30" t="s">
        <v>51</v>
      </c>
      <c r="K30" s="51">
        <v>9</v>
      </c>
      <c r="L30" s="30" t="s">
        <v>55</v>
      </c>
      <c r="M30" s="109" t="s">
        <v>20</v>
      </c>
      <c r="N30" s="30" t="s">
        <v>56</v>
      </c>
      <c r="O30" s="52">
        <v>15</v>
      </c>
      <c r="P30" s="50" t="s">
        <v>176</v>
      </c>
      <c r="Q30" s="53">
        <v>63</v>
      </c>
    </row>
    <row r="31" spans="1:17" ht="25.35" hidden="1" customHeight="1">
      <c r="A31" s="47" t="s">
        <v>47</v>
      </c>
      <c r="B31" s="48" t="s">
        <v>112</v>
      </c>
      <c r="C31" s="42"/>
      <c r="D31" s="42"/>
      <c r="E31" s="10" t="s">
        <v>24</v>
      </c>
      <c r="F31" s="10" t="s">
        <v>103</v>
      </c>
      <c r="G31" s="10" t="str">
        <f t="shared" ref="G31:G33" si="11">F31</f>
        <v>บริษัท ดูโฮม จำกัด</v>
      </c>
      <c r="H31" s="10" t="s">
        <v>37</v>
      </c>
      <c r="I31" s="33" t="s">
        <v>54</v>
      </c>
      <c r="J31" s="30" t="s">
        <v>51</v>
      </c>
      <c r="K31" s="51">
        <v>5</v>
      </c>
      <c r="L31" s="30" t="s">
        <v>55</v>
      </c>
      <c r="M31" s="109" t="s">
        <v>43</v>
      </c>
      <c r="N31" s="30" t="s">
        <v>56</v>
      </c>
      <c r="O31" s="52">
        <v>5</v>
      </c>
      <c r="P31" s="50" t="s">
        <v>138</v>
      </c>
      <c r="Q31" s="53">
        <v>63</v>
      </c>
    </row>
    <row r="32" spans="1:17" ht="25.35" hidden="1" customHeight="1">
      <c r="A32" s="47" t="s">
        <v>48</v>
      </c>
      <c r="B32" s="70" t="s">
        <v>87</v>
      </c>
      <c r="C32" s="42"/>
      <c r="D32" s="42"/>
      <c r="E32" s="10" t="s">
        <v>24</v>
      </c>
      <c r="F32" s="10" t="s">
        <v>144</v>
      </c>
      <c r="G32" s="10" t="str">
        <f t="shared" si="11"/>
        <v>ร้านชัยเจริญกิจ</v>
      </c>
      <c r="H32" s="10" t="s">
        <v>37</v>
      </c>
      <c r="I32" s="33" t="s">
        <v>54</v>
      </c>
      <c r="J32" s="30" t="s">
        <v>51</v>
      </c>
      <c r="K32" s="51">
        <v>5</v>
      </c>
      <c r="L32" s="30" t="s">
        <v>55</v>
      </c>
      <c r="M32" s="109" t="s">
        <v>46</v>
      </c>
      <c r="N32" s="30" t="s">
        <v>56</v>
      </c>
      <c r="O32" s="52">
        <v>6</v>
      </c>
      <c r="P32" s="50" t="s">
        <v>138</v>
      </c>
      <c r="Q32" s="53">
        <v>63</v>
      </c>
    </row>
    <row r="33" spans="1:18" ht="25.35" hidden="1" customHeight="1">
      <c r="A33" s="47" t="s">
        <v>49</v>
      </c>
      <c r="B33" s="48" t="s">
        <v>112</v>
      </c>
      <c r="C33" s="42"/>
      <c r="D33" s="42"/>
      <c r="E33" s="10" t="s">
        <v>24</v>
      </c>
      <c r="F33" s="10" t="s">
        <v>145</v>
      </c>
      <c r="G33" s="10" t="str">
        <f t="shared" si="11"/>
        <v>ร้านสีคิ้วคลินิกเกษตร</v>
      </c>
      <c r="H33" s="10" t="s">
        <v>37</v>
      </c>
      <c r="I33" s="33" t="s">
        <v>54</v>
      </c>
      <c r="J33" s="30" t="s">
        <v>51</v>
      </c>
      <c r="K33" s="51">
        <v>5</v>
      </c>
      <c r="L33" s="30" t="s">
        <v>55</v>
      </c>
      <c r="M33" s="109" t="s">
        <v>47</v>
      </c>
      <c r="N33" s="30" t="s">
        <v>56</v>
      </c>
      <c r="O33" s="52">
        <v>6</v>
      </c>
      <c r="P33" s="50" t="s">
        <v>138</v>
      </c>
      <c r="Q33" s="53">
        <v>63</v>
      </c>
    </row>
    <row r="34" spans="1:18" ht="25.35" hidden="1" customHeight="1">
      <c r="A34" s="47" t="s">
        <v>53</v>
      </c>
      <c r="B34" s="48" t="s">
        <v>112</v>
      </c>
      <c r="C34" s="42"/>
      <c r="D34" s="42"/>
      <c r="E34" s="10" t="s">
        <v>24</v>
      </c>
      <c r="F34" s="36" t="s">
        <v>142</v>
      </c>
      <c r="G34" s="10" t="str">
        <f>+F34</f>
        <v>ร้านหนองแวงวัสดุก่อสร้าง</v>
      </c>
      <c r="H34" s="10" t="s">
        <v>37</v>
      </c>
      <c r="I34" s="33" t="s">
        <v>54</v>
      </c>
      <c r="J34" s="30" t="s">
        <v>51</v>
      </c>
      <c r="K34" s="51">
        <v>5</v>
      </c>
      <c r="L34" s="30" t="s">
        <v>55</v>
      </c>
      <c r="M34" s="54" t="s">
        <v>48</v>
      </c>
      <c r="N34" s="30" t="s">
        <v>56</v>
      </c>
      <c r="O34" s="52">
        <v>6</v>
      </c>
      <c r="P34" s="50" t="s">
        <v>138</v>
      </c>
      <c r="Q34" s="53">
        <v>63</v>
      </c>
    </row>
    <row r="35" spans="1:18" ht="25.35" hidden="1" customHeight="1">
      <c r="A35" s="47" t="s">
        <v>74</v>
      </c>
      <c r="B35" s="48" t="s">
        <v>146</v>
      </c>
      <c r="C35" s="42"/>
      <c r="D35" s="42"/>
      <c r="E35" s="10" t="s">
        <v>24</v>
      </c>
      <c r="F35" s="36" t="s">
        <v>125</v>
      </c>
      <c r="G35" s="10" t="str">
        <f>+F35</f>
        <v>หจก.ปักธงชัยอะไหล่</v>
      </c>
      <c r="H35" s="10" t="s">
        <v>37</v>
      </c>
      <c r="I35" s="33" t="s">
        <v>54</v>
      </c>
      <c r="J35" s="30" t="s">
        <v>51</v>
      </c>
      <c r="K35" s="51">
        <v>5</v>
      </c>
      <c r="L35" s="30" t="s">
        <v>55</v>
      </c>
      <c r="M35" s="54" t="s">
        <v>49</v>
      </c>
      <c r="N35" s="30" t="s">
        <v>56</v>
      </c>
      <c r="O35" s="52">
        <v>10</v>
      </c>
      <c r="P35" s="50" t="s">
        <v>138</v>
      </c>
      <c r="Q35" s="53">
        <v>63</v>
      </c>
    </row>
    <row r="36" spans="1:18" ht="25.35" hidden="1" customHeight="1">
      <c r="A36" s="47" t="s">
        <v>66</v>
      </c>
      <c r="B36" s="48" t="s">
        <v>146</v>
      </c>
      <c r="C36" s="42"/>
      <c r="D36" s="42"/>
      <c r="E36" s="10" t="s">
        <v>24</v>
      </c>
      <c r="F36" s="36" t="s">
        <v>125</v>
      </c>
      <c r="G36" s="10" t="str">
        <f t="shared" ref="G36:G48" si="12">+F36</f>
        <v>หจก.ปักธงชัยอะไหล่</v>
      </c>
      <c r="H36" s="10" t="s">
        <v>37</v>
      </c>
      <c r="I36" s="33" t="s">
        <v>54</v>
      </c>
      <c r="J36" s="30" t="s">
        <v>51</v>
      </c>
      <c r="K36" s="51">
        <v>5</v>
      </c>
      <c r="L36" s="30" t="s">
        <v>55</v>
      </c>
      <c r="M36" s="54" t="s">
        <v>53</v>
      </c>
      <c r="N36" s="30" t="s">
        <v>56</v>
      </c>
      <c r="O36" s="52">
        <v>10</v>
      </c>
      <c r="P36" s="50" t="s">
        <v>138</v>
      </c>
      <c r="Q36" s="53">
        <v>63</v>
      </c>
    </row>
    <row r="37" spans="1:18" ht="25.35" hidden="1" customHeight="1">
      <c r="A37" s="47" t="s">
        <v>75</v>
      </c>
      <c r="B37" s="70" t="s">
        <v>128</v>
      </c>
      <c r="C37" s="42"/>
      <c r="D37" s="42"/>
      <c r="E37" s="10" t="s">
        <v>24</v>
      </c>
      <c r="F37" s="36" t="s">
        <v>147</v>
      </c>
      <c r="G37" s="10" t="str">
        <f t="shared" si="12"/>
        <v xml:space="preserve"> อู่ ช่างพล</v>
      </c>
      <c r="H37" s="10" t="s">
        <v>37</v>
      </c>
      <c r="I37" s="33" t="s">
        <v>54</v>
      </c>
      <c r="J37" s="30" t="s">
        <v>51</v>
      </c>
      <c r="K37" s="51">
        <v>5</v>
      </c>
      <c r="L37" s="30" t="s">
        <v>55</v>
      </c>
      <c r="M37" s="54" t="s">
        <v>74</v>
      </c>
      <c r="N37" s="30" t="s">
        <v>56</v>
      </c>
      <c r="O37" s="52">
        <v>10</v>
      </c>
      <c r="P37" s="50" t="s">
        <v>138</v>
      </c>
      <c r="Q37" s="53">
        <v>63</v>
      </c>
    </row>
    <row r="38" spans="1:18" ht="25.35" hidden="1" customHeight="1">
      <c r="A38" s="47" t="s">
        <v>76</v>
      </c>
      <c r="B38" s="48" t="s">
        <v>112</v>
      </c>
      <c r="C38" s="42"/>
      <c r="D38" s="42"/>
      <c r="E38" s="10" t="s">
        <v>24</v>
      </c>
      <c r="F38" s="36" t="s">
        <v>148</v>
      </c>
      <c r="G38" s="10" t="str">
        <f t="shared" si="12"/>
        <v>บจก.505 โภคภัณฑ์</v>
      </c>
      <c r="H38" s="10" t="s">
        <v>37</v>
      </c>
      <c r="I38" s="67" t="s">
        <v>152</v>
      </c>
      <c r="J38" s="30" t="s">
        <v>51</v>
      </c>
      <c r="K38" s="51">
        <v>5</v>
      </c>
      <c r="L38" s="30" t="s">
        <v>55</v>
      </c>
      <c r="M38" s="54" t="s">
        <v>66</v>
      </c>
      <c r="N38" s="30" t="s">
        <v>56</v>
      </c>
      <c r="O38" s="52">
        <v>11</v>
      </c>
      <c r="P38" s="50" t="s">
        <v>138</v>
      </c>
      <c r="Q38" s="53">
        <v>63</v>
      </c>
    </row>
    <row r="39" spans="1:18" ht="25.35" hidden="1" customHeight="1">
      <c r="A39" s="47" t="s">
        <v>77</v>
      </c>
      <c r="B39" s="48" t="s">
        <v>112</v>
      </c>
      <c r="C39" s="42"/>
      <c r="D39" s="42"/>
      <c r="E39" s="10" t="s">
        <v>24</v>
      </c>
      <c r="F39" s="36" t="s">
        <v>148</v>
      </c>
      <c r="G39" s="10" t="str">
        <f t="shared" si="12"/>
        <v>บจก.505 โภคภัณฑ์</v>
      </c>
      <c r="H39" s="10" t="s">
        <v>37</v>
      </c>
      <c r="I39" s="67" t="s">
        <v>152</v>
      </c>
      <c r="J39" s="30" t="s">
        <v>51</v>
      </c>
      <c r="K39" s="51">
        <v>5</v>
      </c>
      <c r="L39" s="30" t="s">
        <v>55</v>
      </c>
      <c r="M39" s="54" t="s">
        <v>76</v>
      </c>
      <c r="N39" s="30" t="s">
        <v>56</v>
      </c>
      <c r="O39" s="52">
        <v>12</v>
      </c>
      <c r="P39" s="50" t="s">
        <v>138</v>
      </c>
      <c r="Q39" s="53">
        <v>63</v>
      </c>
    </row>
    <row r="40" spans="1:18" ht="25.35" hidden="1" customHeight="1">
      <c r="A40" s="47" t="s">
        <v>92</v>
      </c>
      <c r="B40" s="48" t="s">
        <v>146</v>
      </c>
      <c r="C40" s="42"/>
      <c r="D40" s="42"/>
      <c r="E40" s="10" t="s">
        <v>24</v>
      </c>
      <c r="F40" s="36" t="s">
        <v>125</v>
      </c>
      <c r="G40" s="10" t="str">
        <f t="shared" si="12"/>
        <v>หจก.ปักธงชัยอะไหล่</v>
      </c>
      <c r="H40" s="10" t="s">
        <v>37</v>
      </c>
      <c r="I40" s="67" t="s">
        <v>152</v>
      </c>
      <c r="J40" s="30" t="s">
        <v>51</v>
      </c>
      <c r="K40" s="51">
        <v>5</v>
      </c>
      <c r="L40" s="30" t="s">
        <v>55</v>
      </c>
      <c r="M40" s="54" t="s">
        <v>77</v>
      </c>
      <c r="N40" s="30" t="s">
        <v>56</v>
      </c>
      <c r="O40" s="52">
        <v>15</v>
      </c>
      <c r="P40" s="50" t="s">
        <v>138</v>
      </c>
      <c r="Q40" s="53">
        <v>63</v>
      </c>
    </row>
    <row r="41" spans="1:18" ht="25.35" hidden="1" customHeight="1">
      <c r="A41" s="47" t="s">
        <v>83</v>
      </c>
      <c r="B41" s="48" t="s">
        <v>146</v>
      </c>
      <c r="C41" s="42"/>
      <c r="D41" s="42"/>
      <c r="E41" s="10" t="s">
        <v>24</v>
      </c>
      <c r="F41" s="36" t="s">
        <v>125</v>
      </c>
      <c r="G41" s="10" t="str">
        <f t="shared" si="12"/>
        <v>หจก.ปักธงชัยอะไหล่</v>
      </c>
      <c r="H41" s="10" t="s">
        <v>37</v>
      </c>
      <c r="I41" s="67" t="s">
        <v>152</v>
      </c>
      <c r="J41" s="30" t="s">
        <v>51</v>
      </c>
      <c r="K41" s="51">
        <v>5</v>
      </c>
      <c r="L41" s="30" t="s">
        <v>55</v>
      </c>
      <c r="M41" s="54" t="s">
        <v>92</v>
      </c>
      <c r="N41" s="30" t="s">
        <v>56</v>
      </c>
      <c r="O41" s="52">
        <v>15</v>
      </c>
      <c r="P41" s="50" t="s">
        <v>138</v>
      </c>
      <c r="Q41" s="53">
        <v>63</v>
      </c>
      <c r="R41" s="55"/>
    </row>
    <row r="42" spans="1:18" ht="25.35" hidden="1" customHeight="1">
      <c r="A42" s="47" t="s">
        <v>111</v>
      </c>
      <c r="B42" s="70" t="s">
        <v>128</v>
      </c>
      <c r="C42" s="42"/>
      <c r="D42" s="42"/>
      <c r="E42" s="10" t="s">
        <v>24</v>
      </c>
      <c r="F42" s="52" t="s">
        <v>149</v>
      </c>
      <c r="G42" s="10" t="str">
        <f t="shared" si="12"/>
        <v>อู่ ช่างพล</v>
      </c>
      <c r="H42" s="10" t="s">
        <v>37</v>
      </c>
      <c r="I42" s="67" t="s">
        <v>152</v>
      </c>
      <c r="J42" s="30" t="s">
        <v>51</v>
      </c>
      <c r="K42" s="51">
        <v>5</v>
      </c>
      <c r="L42" s="30" t="s">
        <v>55</v>
      </c>
      <c r="M42" s="54" t="s">
        <v>111</v>
      </c>
      <c r="N42" s="30" t="s">
        <v>56</v>
      </c>
      <c r="O42" s="52">
        <v>15</v>
      </c>
      <c r="P42" s="50" t="s">
        <v>138</v>
      </c>
      <c r="Q42" s="53">
        <v>63</v>
      </c>
      <c r="R42" s="55"/>
    </row>
    <row r="43" spans="1:18" ht="25.35" hidden="1" customHeight="1">
      <c r="A43" s="47" t="s">
        <v>113</v>
      </c>
      <c r="B43" s="48" t="s">
        <v>146</v>
      </c>
      <c r="C43" s="42"/>
      <c r="D43" s="42"/>
      <c r="E43" s="10" t="s">
        <v>24</v>
      </c>
      <c r="F43" s="36" t="s">
        <v>125</v>
      </c>
      <c r="G43" s="10" t="str">
        <f t="shared" si="12"/>
        <v>หจก.ปักธงชัยอะไหล่</v>
      </c>
      <c r="H43" s="10" t="s">
        <v>37</v>
      </c>
      <c r="I43" s="67" t="s">
        <v>152</v>
      </c>
      <c r="J43" s="30" t="s">
        <v>51</v>
      </c>
      <c r="K43" s="51">
        <v>5</v>
      </c>
      <c r="L43" s="30" t="s">
        <v>55</v>
      </c>
      <c r="M43" s="54" t="s">
        <v>150</v>
      </c>
      <c r="N43" s="30" t="s">
        <v>56</v>
      </c>
      <c r="O43" s="52">
        <v>27</v>
      </c>
      <c r="P43" s="50" t="s">
        <v>138</v>
      </c>
      <c r="Q43" s="53">
        <v>63</v>
      </c>
      <c r="R43" s="55"/>
    </row>
    <row r="44" spans="1:18" ht="25.35" hidden="1" customHeight="1">
      <c r="A44" s="47" t="s">
        <v>114</v>
      </c>
      <c r="B44" s="48" t="s">
        <v>146</v>
      </c>
      <c r="C44" s="42"/>
      <c r="D44" s="42"/>
      <c r="E44" s="10" t="s">
        <v>24</v>
      </c>
      <c r="F44" s="36" t="s">
        <v>125</v>
      </c>
      <c r="G44" s="10" t="str">
        <f t="shared" si="12"/>
        <v>หจก.ปักธงชัยอะไหล่</v>
      </c>
      <c r="H44" s="10" t="s">
        <v>37</v>
      </c>
      <c r="I44" s="67" t="s">
        <v>152</v>
      </c>
      <c r="J44" s="30" t="s">
        <v>51</v>
      </c>
      <c r="K44" s="51">
        <v>5</v>
      </c>
      <c r="L44" s="30" t="s">
        <v>55</v>
      </c>
      <c r="M44" s="54" t="s">
        <v>151</v>
      </c>
      <c r="N44" s="30" t="s">
        <v>56</v>
      </c>
      <c r="O44" s="52">
        <v>27</v>
      </c>
      <c r="P44" s="50" t="s">
        <v>132</v>
      </c>
      <c r="Q44" s="53">
        <v>63</v>
      </c>
      <c r="R44" s="55"/>
    </row>
    <row r="45" spans="1:18" ht="25.35" hidden="1" customHeight="1">
      <c r="A45" s="47"/>
      <c r="B45" s="48"/>
      <c r="C45" s="42"/>
      <c r="D45" s="42">
        <f t="shared" ref="D45:D48" si="13">+C45</f>
        <v>0</v>
      </c>
      <c r="E45" s="10" t="s">
        <v>24</v>
      </c>
      <c r="F45" s="52" t="s">
        <v>149</v>
      </c>
      <c r="G45" s="10" t="str">
        <f t="shared" si="12"/>
        <v>อู่ ช่างพล</v>
      </c>
      <c r="H45" s="10" t="s">
        <v>37</v>
      </c>
      <c r="I45" s="33" t="s">
        <v>54</v>
      </c>
      <c r="J45" s="30" t="s">
        <v>51</v>
      </c>
      <c r="K45" s="51"/>
      <c r="L45" s="30" t="s">
        <v>55</v>
      </c>
      <c r="M45" s="54"/>
      <c r="N45" s="30" t="s">
        <v>56</v>
      </c>
      <c r="O45" s="52">
        <v>21</v>
      </c>
      <c r="P45" s="50" t="s">
        <v>138</v>
      </c>
      <c r="Q45" s="53">
        <v>63</v>
      </c>
      <c r="R45" s="55"/>
    </row>
    <row r="46" spans="1:18" ht="25.35" hidden="1" customHeight="1">
      <c r="A46" s="47"/>
      <c r="B46" s="48"/>
      <c r="C46" s="42"/>
      <c r="D46" s="42">
        <f t="shared" si="13"/>
        <v>0</v>
      </c>
      <c r="E46" s="10" t="s">
        <v>24</v>
      </c>
      <c r="F46" s="52" t="s">
        <v>149</v>
      </c>
      <c r="G46" s="10" t="str">
        <f t="shared" si="12"/>
        <v>อู่ ช่างพล</v>
      </c>
      <c r="H46" s="10" t="s">
        <v>37</v>
      </c>
      <c r="I46" s="33" t="s">
        <v>54</v>
      </c>
      <c r="J46" s="30" t="s">
        <v>51</v>
      </c>
      <c r="K46" s="51"/>
      <c r="L46" s="30" t="s">
        <v>55</v>
      </c>
      <c r="M46" s="54"/>
      <c r="N46" s="30" t="s">
        <v>56</v>
      </c>
      <c r="O46" s="52">
        <v>22</v>
      </c>
      <c r="P46" s="50" t="s">
        <v>138</v>
      </c>
      <c r="Q46" s="53">
        <v>63</v>
      </c>
      <c r="R46" s="55"/>
    </row>
    <row r="47" spans="1:18" ht="25.35" hidden="1" customHeight="1">
      <c r="A47" s="47"/>
      <c r="B47" s="48"/>
      <c r="C47" s="42"/>
      <c r="D47" s="42">
        <f t="shared" si="13"/>
        <v>0</v>
      </c>
      <c r="E47" s="10" t="s">
        <v>24</v>
      </c>
      <c r="F47" s="52" t="s">
        <v>149</v>
      </c>
      <c r="G47" s="10" t="str">
        <f t="shared" si="12"/>
        <v>อู่ ช่างพล</v>
      </c>
      <c r="H47" s="10" t="s">
        <v>37</v>
      </c>
      <c r="I47" s="33" t="s">
        <v>54</v>
      </c>
      <c r="J47" s="30" t="s">
        <v>51</v>
      </c>
      <c r="K47" s="51"/>
      <c r="L47" s="30" t="s">
        <v>55</v>
      </c>
      <c r="M47" s="54"/>
      <c r="N47" s="30" t="s">
        <v>56</v>
      </c>
      <c r="O47" s="52">
        <v>23</v>
      </c>
      <c r="P47" s="50" t="s">
        <v>138</v>
      </c>
      <c r="Q47" s="53">
        <v>63</v>
      </c>
      <c r="R47" s="55"/>
    </row>
    <row r="48" spans="1:18" ht="25.35" hidden="1" customHeight="1">
      <c r="A48" s="47"/>
      <c r="B48" s="48"/>
      <c r="C48" s="42"/>
      <c r="D48" s="42">
        <f t="shared" si="13"/>
        <v>0</v>
      </c>
      <c r="E48" s="10" t="s">
        <v>24</v>
      </c>
      <c r="F48" s="52" t="s">
        <v>149</v>
      </c>
      <c r="G48" s="10" t="str">
        <f t="shared" si="12"/>
        <v>อู่ ช่างพล</v>
      </c>
      <c r="H48" s="10" t="s">
        <v>37</v>
      </c>
      <c r="I48" s="33" t="s">
        <v>54</v>
      </c>
      <c r="J48" s="30" t="s">
        <v>51</v>
      </c>
      <c r="K48" s="51"/>
      <c r="L48" s="30" t="s">
        <v>55</v>
      </c>
      <c r="M48" s="54"/>
      <c r="N48" s="30" t="s">
        <v>56</v>
      </c>
      <c r="O48" s="52">
        <v>24</v>
      </c>
      <c r="P48" s="50" t="s">
        <v>138</v>
      </c>
      <c r="Q48" s="53">
        <v>63</v>
      </c>
      <c r="R48" s="55"/>
    </row>
    <row r="49" spans="1:17" ht="25.35" customHeight="1">
      <c r="A49" s="129"/>
      <c r="B49" s="130"/>
      <c r="C49" s="44">
        <f>SUM(C7:C19)</f>
        <v>22729</v>
      </c>
      <c r="D49" s="44">
        <f>SUM(D7:D19)</f>
        <v>22729</v>
      </c>
      <c r="E49" s="30"/>
      <c r="F49" s="30"/>
      <c r="G49" s="30"/>
      <c r="H49" s="30"/>
      <c r="I49" s="30"/>
      <c r="J49" s="30"/>
      <c r="K49" s="54"/>
      <c r="L49" s="30"/>
      <c r="M49" s="54"/>
      <c r="N49" s="30"/>
      <c r="O49" s="106"/>
      <c r="P49" s="30"/>
      <c r="Q49" s="31"/>
    </row>
    <row r="50" spans="1:17">
      <c r="C50" s="77"/>
    </row>
    <row r="53" spans="1:17">
      <c r="B53" s="11"/>
      <c r="C53" s="11"/>
      <c r="D53" s="12"/>
      <c r="E53" s="12"/>
      <c r="F53" s="13"/>
      <c r="G53" s="14"/>
      <c r="H53" s="15"/>
      <c r="I53" s="16"/>
      <c r="J53" s="16"/>
      <c r="K53" s="22"/>
      <c r="L53" s="16"/>
      <c r="M53" s="22"/>
      <c r="N53" s="16"/>
      <c r="O53" s="11"/>
      <c r="P53" s="16"/>
    </row>
    <row r="54" spans="1:17">
      <c r="B54" s="11"/>
      <c r="C54" s="11"/>
      <c r="D54" s="11"/>
      <c r="E54" s="11"/>
      <c r="F54" s="16"/>
      <c r="G54" s="16"/>
      <c r="H54" s="17"/>
      <c r="I54" s="16"/>
      <c r="J54" s="16"/>
      <c r="K54" s="22"/>
      <c r="L54" s="16"/>
      <c r="M54" s="22"/>
      <c r="N54" s="16"/>
      <c r="O54" s="11"/>
      <c r="P54" s="16"/>
    </row>
    <row r="55" spans="1:17">
      <c r="B55" s="20"/>
      <c r="C55" s="20"/>
      <c r="D55" s="20"/>
      <c r="E55" s="20"/>
      <c r="F55" s="20"/>
      <c r="G55" s="20"/>
      <c r="H55" s="20"/>
      <c r="I55" s="20"/>
      <c r="J55" s="20"/>
      <c r="K55" s="56"/>
      <c r="L55" s="20"/>
      <c r="M55" s="56"/>
      <c r="N55" s="20"/>
      <c r="O55" s="57"/>
      <c r="P55" s="20"/>
    </row>
  </sheetData>
  <mergeCells count="8">
    <mergeCell ref="A49:B49"/>
    <mergeCell ref="I5:Q5"/>
    <mergeCell ref="I6:Q6"/>
    <mergeCell ref="O1:Q1"/>
    <mergeCell ref="A1:N1"/>
    <mergeCell ref="A2:Q2"/>
    <mergeCell ref="A3:Q3"/>
    <mergeCell ref="A4:Q4"/>
  </mergeCells>
  <printOptions horizontalCentered="1"/>
  <pageMargins left="0.23622047244094491" right="3.937007874015748E-2" top="0.15748031496062992" bottom="0.15748031496062992" header="0.31496062992125984" footer="0.31496062992125984"/>
  <pageSetup paperSize="9" scale="73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8"/>
  <sheetViews>
    <sheetView view="pageBreakPreview" topLeftCell="A4" zoomScale="80" zoomScaleNormal="70" zoomScaleSheetLayoutView="80" workbookViewId="0">
      <selection activeCell="C35" sqref="C35"/>
    </sheetView>
  </sheetViews>
  <sheetFormatPr defaultColWidth="9" defaultRowHeight="24.75"/>
  <cols>
    <col min="1" max="1" width="6.5703125" style="105" customWidth="1"/>
    <col min="2" max="2" width="27.28515625" style="40" customWidth="1"/>
    <col min="3" max="3" width="14.7109375" style="40" customWidth="1"/>
    <col min="4" max="4" width="14.28515625" style="40" customWidth="1"/>
    <col min="5" max="5" width="13.42578125" style="40" customWidth="1"/>
    <col min="6" max="6" width="26.7109375" style="40" customWidth="1"/>
    <col min="7" max="7" width="27" style="40" customWidth="1"/>
    <col min="8" max="8" width="19" style="40" bestFit="1" customWidth="1"/>
    <col min="9" max="9" width="5.140625" style="40" customWidth="1"/>
    <col min="10" max="10" width="3.28515625" style="105" customWidth="1"/>
    <col min="11" max="11" width="5" style="40" customWidth="1"/>
    <col min="12" max="12" width="3.28515625" style="105" customWidth="1"/>
    <col min="13" max="13" width="3.7109375" style="40" customWidth="1"/>
    <col min="14" max="14" width="3.85546875" style="105" customWidth="1"/>
    <col min="15" max="15" width="4.42578125" style="40" customWidth="1"/>
    <col min="16" max="16" width="4" style="40" customWidth="1"/>
    <col min="17" max="17" width="9" style="40"/>
    <col min="18" max="18" width="15.140625" style="40" customWidth="1"/>
    <col min="19" max="16384" width="9" style="40"/>
  </cols>
  <sheetData>
    <row r="1" spans="1:18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5" t="s">
        <v>36</v>
      </c>
      <c r="O1" s="135"/>
      <c r="P1" s="135"/>
    </row>
    <row r="2" spans="1:18" ht="25.9" customHeight="1">
      <c r="A2" s="136" t="str">
        <f>+สูงเนิน!A2</f>
        <v>สรุปผลการดำเนินการจัดซื้อจัดจ้างในรอบเดือน   พฤศจิกายน 2563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8" ht="25.9" customHeight="1">
      <c r="A3" s="136" t="str">
        <f>+สูงเนิน!A3</f>
        <v>องค์การอุตสาหกรรมป่าไม้เขตนครราชสีมา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8" ht="25.9" customHeight="1">
      <c r="A4" s="136" t="str">
        <f>+สูงเนิน!A4</f>
        <v>วันที่   30 พฤศจิกายน  พ.ศ.  2563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8" ht="51" customHeight="1">
      <c r="A6" s="24" t="s">
        <v>0</v>
      </c>
      <c r="B6" s="25" t="s">
        <v>1</v>
      </c>
      <c r="C6" s="26" t="s">
        <v>2</v>
      </c>
      <c r="D6" s="24" t="s">
        <v>3</v>
      </c>
      <c r="E6" s="26" t="s">
        <v>4</v>
      </c>
      <c r="F6" s="26" t="s">
        <v>8</v>
      </c>
      <c r="G6" s="26" t="s">
        <v>5</v>
      </c>
      <c r="H6" s="26" t="s">
        <v>6</v>
      </c>
      <c r="I6" s="145" t="s">
        <v>7</v>
      </c>
      <c r="J6" s="145"/>
      <c r="K6" s="145"/>
      <c r="L6" s="145"/>
      <c r="M6" s="145"/>
      <c r="N6" s="145"/>
      <c r="O6" s="145"/>
      <c r="P6" s="146"/>
    </row>
    <row r="7" spans="1:18" s="46" customFormat="1" ht="25.35" customHeight="1">
      <c r="A7" s="71"/>
      <c r="B7" s="114" t="s">
        <v>25</v>
      </c>
      <c r="C7" s="71"/>
      <c r="D7" s="71"/>
      <c r="E7" s="87"/>
      <c r="F7" s="71"/>
      <c r="G7" s="71"/>
      <c r="H7" s="71"/>
      <c r="I7" s="75"/>
      <c r="J7" s="76"/>
      <c r="K7" s="75"/>
      <c r="L7" s="76"/>
      <c r="M7" s="75"/>
      <c r="N7" s="76"/>
      <c r="O7" s="75"/>
      <c r="P7" s="72"/>
    </row>
    <row r="8" spans="1:18" s="46" customFormat="1" ht="25.35" customHeight="1">
      <c r="A8" s="115" t="s">
        <v>23</v>
      </c>
      <c r="B8" s="116" t="s">
        <v>97</v>
      </c>
      <c r="C8" s="98">
        <v>4800</v>
      </c>
      <c r="D8" s="117">
        <v>5000</v>
      </c>
      <c r="E8" s="73" t="s">
        <v>24</v>
      </c>
      <c r="F8" s="76" t="s">
        <v>107</v>
      </c>
      <c r="G8" s="73" t="str">
        <f>+F8</f>
        <v>ร้าน สหวิทยา</v>
      </c>
      <c r="H8" s="101" t="s">
        <v>37</v>
      </c>
      <c r="I8" s="75" t="s">
        <v>51</v>
      </c>
      <c r="J8" s="76">
        <v>11</v>
      </c>
      <c r="K8" s="75" t="s">
        <v>55</v>
      </c>
      <c r="L8" s="76">
        <v>1</v>
      </c>
      <c r="M8" s="75" t="s">
        <v>61</v>
      </c>
      <c r="N8" s="76">
        <v>2</v>
      </c>
      <c r="O8" s="75" t="s">
        <v>187</v>
      </c>
      <c r="P8" s="72">
        <v>63</v>
      </c>
      <c r="Q8" s="46" t="s">
        <v>299</v>
      </c>
      <c r="R8" s="118" t="s">
        <v>308</v>
      </c>
    </row>
    <row r="9" spans="1:18" s="46" customFormat="1" ht="25.35" customHeight="1">
      <c r="A9" s="115" t="s">
        <v>13</v>
      </c>
      <c r="B9" s="119" t="s">
        <v>97</v>
      </c>
      <c r="C9" s="98">
        <v>473</v>
      </c>
      <c r="D9" s="117">
        <v>500</v>
      </c>
      <c r="E9" s="73" t="s">
        <v>24</v>
      </c>
      <c r="F9" s="76" t="s">
        <v>161</v>
      </c>
      <c r="G9" s="73" t="str">
        <f>+F9</f>
        <v>บริษัท ไฟว์สตาร์มาร์โค จำกัด</v>
      </c>
      <c r="H9" s="101" t="s">
        <v>37</v>
      </c>
      <c r="I9" s="75" t="s">
        <v>51</v>
      </c>
      <c r="J9" s="76">
        <v>11</v>
      </c>
      <c r="K9" s="75" t="s">
        <v>55</v>
      </c>
      <c r="L9" s="76">
        <v>3</v>
      </c>
      <c r="M9" s="75" t="s">
        <v>61</v>
      </c>
      <c r="N9" s="76">
        <v>5</v>
      </c>
      <c r="O9" s="75" t="s">
        <v>219</v>
      </c>
      <c r="P9" s="72">
        <v>63</v>
      </c>
      <c r="Q9" s="46" t="s">
        <v>300</v>
      </c>
      <c r="R9" s="118"/>
    </row>
    <row r="10" spans="1:18" s="46" customFormat="1" ht="25.35" customHeight="1">
      <c r="A10" s="115" t="s">
        <v>14</v>
      </c>
      <c r="B10" s="119" t="s">
        <v>84</v>
      </c>
      <c r="C10" s="98">
        <v>700</v>
      </c>
      <c r="D10" s="117">
        <v>1000</v>
      </c>
      <c r="E10" s="73" t="s">
        <v>24</v>
      </c>
      <c r="F10" s="76" t="s">
        <v>288</v>
      </c>
      <c r="G10" s="73" t="str">
        <f>F10</f>
        <v>ร้าน เอ เค คอมพิวเตอร์</v>
      </c>
      <c r="H10" s="101" t="s">
        <v>37</v>
      </c>
      <c r="I10" s="75" t="s">
        <v>51</v>
      </c>
      <c r="J10" s="76">
        <v>11</v>
      </c>
      <c r="K10" s="75" t="s">
        <v>55</v>
      </c>
      <c r="L10" s="76">
        <v>4</v>
      </c>
      <c r="M10" s="75" t="s">
        <v>61</v>
      </c>
      <c r="N10" s="76">
        <v>5</v>
      </c>
      <c r="O10" s="75" t="s">
        <v>219</v>
      </c>
      <c r="P10" s="72">
        <v>63</v>
      </c>
      <c r="Q10" s="46" t="s">
        <v>301</v>
      </c>
      <c r="R10" s="118" t="s">
        <v>308</v>
      </c>
    </row>
    <row r="11" spans="1:18" s="46" customFormat="1" ht="25.35" customHeight="1">
      <c r="A11" s="115" t="s">
        <v>15</v>
      </c>
      <c r="B11" s="116" t="s">
        <v>87</v>
      </c>
      <c r="C11" s="98">
        <v>282</v>
      </c>
      <c r="D11" s="117">
        <v>300</v>
      </c>
      <c r="E11" s="73" t="s">
        <v>24</v>
      </c>
      <c r="F11" s="76" t="s">
        <v>287</v>
      </c>
      <c r="G11" s="73" t="str">
        <f>F11</f>
        <v>ร้านปูเป้ก๊อปปี้</v>
      </c>
      <c r="H11" s="101" t="s">
        <v>37</v>
      </c>
      <c r="I11" s="75" t="s">
        <v>51</v>
      </c>
      <c r="J11" s="76">
        <v>11</v>
      </c>
      <c r="K11" s="75" t="s">
        <v>55</v>
      </c>
      <c r="L11" s="76">
        <v>5</v>
      </c>
      <c r="M11" s="75" t="s">
        <v>61</v>
      </c>
      <c r="N11" s="76">
        <v>12</v>
      </c>
      <c r="O11" s="75" t="s">
        <v>219</v>
      </c>
      <c r="P11" s="72">
        <v>63</v>
      </c>
      <c r="Q11" s="46" t="s">
        <v>307</v>
      </c>
      <c r="R11" s="118" t="s">
        <v>308</v>
      </c>
    </row>
    <row r="12" spans="1:18" s="46" customFormat="1" ht="25.35" customHeight="1">
      <c r="A12" s="115" t="s">
        <v>16</v>
      </c>
      <c r="B12" s="116" t="s">
        <v>86</v>
      </c>
      <c r="C12" s="98">
        <v>299.60000000000002</v>
      </c>
      <c r="D12" s="117">
        <v>300</v>
      </c>
      <c r="E12" s="73" t="s">
        <v>24</v>
      </c>
      <c r="F12" s="102" t="s">
        <v>290</v>
      </c>
      <c r="G12" s="102" t="str">
        <f t="shared" ref="G12" si="0">+F12</f>
        <v>บริษัท 124 เฮ้าส์ คอร์เปอเรชั่น จำกัด</v>
      </c>
      <c r="H12" s="101" t="s">
        <v>37</v>
      </c>
      <c r="I12" s="75" t="s">
        <v>51</v>
      </c>
      <c r="J12" s="76">
        <v>11</v>
      </c>
      <c r="K12" s="75" t="s">
        <v>55</v>
      </c>
      <c r="L12" s="76">
        <v>6</v>
      </c>
      <c r="M12" s="75" t="s">
        <v>61</v>
      </c>
      <c r="N12" s="76">
        <v>12</v>
      </c>
      <c r="O12" s="75" t="s">
        <v>219</v>
      </c>
      <c r="P12" s="72">
        <v>63</v>
      </c>
      <c r="Q12" s="46" t="s">
        <v>306</v>
      </c>
    </row>
    <row r="13" spans="1:18" s="46" customFormat="1" ht="25.35" customHeight="1">
      <c r="A13" s="115" t="s">
        <v>17</v>
      </c>
      <c r="B13" s="116" t="s">
        <v>86</v>
      </c>
      <c r="C13" s="98">
        <v>954</v>
      </c>
      <c r="D13" s="117">
        <v>1000</v>
      </c>
      <c r="E13" s="73" t="s">
        <v>24</v>
      </c>
      <c r="F13" s="76" t="s">
        <v>289</v>
      </c>
      <c r="G13" s="73" t="str">
        <f>F13</f>
        <v>ร้าน โชว์รูม เสรีเฟอร์นิเจอร์</v>
      </c>
      <c r="H13" s="101" t="s">
        <v>37</v>
      </c>
      <c r="I13" s="75" t="s">
        <v>51</v>
      </c>
      <c r="J13" s="76">
        <v>11</v>
      </c>
      <c r="K13" s="75" t="s">
        <v>55</v>
      </c>
      <c r="L13" s="76">
        <v>7</v>
      </c>
      <c r="M13" s="75" t="s">
        <v>61</v>
      </c>
      <c r="N13" s="76">
        <v>12</v>
      </c>
      <c r="O13" s="75" t="s">
        <v>219</v>
      </c>
      <c r="P13" s="72">
        <v>63</v>
      </c>
      <c r="Q13" s="46" t="s">
        <v>302</v>
      </c>
      <c r="R13" s="118"/>
    </row>
    <row r="14" spans="1:18" ht="25.35" customHeight="1">
      <c r="A14" s="41" t="s">
        <v>18</v>
      </c>
      <c r="B14" s="34" t="s">
        <v>97</v>
      </c>
      <c r="C14" s="42">
        <v>3920</v>
      </c>
      <c r="D14" s="43">
        <f>C14</f>
        <v>3920</v>
      </c>
      <c r="E14" s="10" t="s">
        <v>24</v>
      </c>
      <c r="F14" s="106" t="s">
        <v>121</v>
      </c>
      <c r="G14" s="10" t="str">
        <f t="shared" ref="G14" si="1">+F14</f>
        <v>ร้านสหวิทยา</v>
      </c>
      <c r="H14" s="107" t="s">
        <v>37</v>
      </c>
      <c r="I14" s="30" t="s">
        <v>51</v>
      </c>
      <c r="J14" s="106">
        <v>11</v>
      </c>
      <c r="K14" s="30" t="s">
        <v>55</v>
      </c>
      <c r="L14" s="106">
        <v>9</v>
      </c>
      <c r="M14" s="30" t="s">
        <v>61</v>
      </c>
      <c r="N14" s="106">
        <v>23</v>
      </c>
      <c r="O14" s="30" t="s">
        <v>219</v>
      </c>
      <c r="P14" s="31">
        <v>63</v>
      </c>
      <c r="Q14" s="40" t="s">
        <v>303</v>
      </c>
      <c r="R14" s="82"/>
    </row>
    <row r="15" spans="1:18" ht="25.35" hidden="1" customHeight="1">
      <c r="A15" s="41" t="s">
        <v>20</v>
      </c>
      <c r="B15" s="21" t="s">
        <v>86</v>
      </c>
      <c r="C15" s="42"/>
      <c r="D15" s="43"/>
      <c r="E15" s="10" t="s">
        <v>24</v>
      </c>
      <c r="F15" s="106" t="s">
        <v>161</v>
      </c>
      <c r="G15" s="10" t="str">
        <f>+F15</f>
        <v>บริษัท ไฟว์สตาร์มาร์โค จำกัด</v>
      </c>
      <c r="H15" s="107" t="s">
        <v>37</v>
      </c>
      <c r="I15" s="30" t="s">
        <v>51</v>
      </c>
      <c r="J15" s="106">
        <v>8</v>
      </c>
      <c r="K15" s="30" t="s">
        <v>55</v>
      </c>
      <c r="L15" s="106">
        <v>9</v>
      </c>
      <c r="M15" s="30" t="s">
        <v>61</v>
      </c>
      <c r="N15" s="106"/>
      <c r="O15" s="30" t="s">
        <v>176</v>
      </c>
      <c r="P15" s="31">
        <v>63</v>
      </c>
      <c r="Q15" s="40" t="s">
        <v>175</v>
      </c>
      <c r="R15" s="82">
        <v>2534.58</v>
      </c>
    </row>
    <row r="16" spans="1:18" ht="25.35" hidden="1" customHeight="1">
      <c r="A16" s="41" t="s">
        <v>39</v>
      </c>
      <c r="B16" s="21" t="s">
        <v>86</v>
      </c>
      <c r="C16" s="42"/>
      <c r="D16" s="43"/>
      <c r="E16" s="10" t="s">
        <v>24</v>
      </c>
      <c r="F16" s="106" t="s">
        <v>139</v>
      </c>
      <c r="G16" s="10" t="str">
        <f>+F16</f>
        <v>หจก.ออฟฟิศ เซ็นเตอร์ กรุ๊ป</v>
      </c>
      <c r="H16" s="107" t="s">
        <v>37</v>
      </c>
      <c r="I16" s="30" t="s">
        <v>51</v>
      </c>
      <c r="J16" s="106">
        <v>7</v>
      </c>
      <c r="K16" s="30" t="s">
        <v>55</v>
      </c>
      <c r="L16" s="106">
        <v>10</v>
      </c>
      <c r="M16" s="30" t="s">
        <v>61</v>
      </c>
      <c r="N16" s="106">
        <v>30</v>
      </c>
      <c r="O16" s="30" t="s">
        <v>163</v>
      </c>
      <c r="P16" s="31">
        <v>63</v>
      </c>
      <c r="Q16" s="40" t="s">
        <v>137</v>
      </c>
      <c r="R16" s="40">
        <f ca="1">SUM(R12:R16)</f>
        <v>9591.7799999999988</v>
      </c>
    </row>
    <row r="17" spans="1:17" ht="25.35" hidden="1" customHeight="1">
      <c r="A17" s="41" t="s">
        <v>39</v>
      </c>
      <c r="B17" s="21" t="s">
        <v>86</v>
      </c>
      <c r="C17" s="42"/>
      <c r="D17" s="43"/>
      <c r="E17" s="10"/>
      <c r="F17" s="106"/>
      <c r="G17" s="10"/>
      <c r="H17" s="107"/>
      <c r="I17" s="30" t="s">
        <v>51</v>
      </c>
      <c r="J17" s="106">
        <v>3</v>
      </c>
      <c r="K17" s="30" t="s">
        <v>55</v>
      </c>
      <c r="L17" s="106"/>
      <c r="M17" s="30" t="s">
        <v>61</v>
      </c>
      <c r="N17" s="106"/>
      <c r="O17" s="30" t="s">
        <v>126</v>
      </c>
      <c r="P17" s="31">
        <v>63</v>
      </c>
    </row>
    <row r="18" spans="1:17" ht="25.35" hidden="1" customHeight="1">
      <c r="A18" s="41"/>
      <c r="B18" s="21" t="s">
        <v>136</v>
      </c>
      <c r="C18" s="42"/>
      <c r="D18" s="43"/>
      <c r="E18" s="10"/>
      <c r="F18" s="106"/>
      <c r="G18" s="10"/>
      <c r="H18" s="107"/>
      <c r="I18" s="30" t="s">
        <v>51</v>
      </c>
      <c r="J18" s="106">
        <v>3</v>
      </c>
      <c r="K18" s="30" t="s">
        <v>55</v>
      </c>
      <c r="L18" s="106"/>
      <c r="M18" s="30" t="s">
        <v>61</v>
      </c>
      <c r="N18" s="106"/>
      <c r="O18" s="30" t="s">
        <v>126</v>
      </c>
      <c r="P18" s="31">
        <v>63</v>
      </c>
    </row>
    <row r="19" spans="1:17" ht="25.35" hidden="1" customHeight="1">
      <c r="A19" s="41"/>
      <c r="B19" s="21" t="s">
        <v>80</v>
      </c>
      <c r="C19" s="42"/>
      <c r="D19" s="43"/>
      <c r="E19" s="10"/>
      <c r="F19" s="106"/>
      <c r="G19" s="10"/>
      <c r="H19" s="107"/>
      <c r="I19" s="30" t="s">
        <v>51</v>
      </c>
      <c r="J19" s="106">
        <v>3</v>
      </c>
      <c r="K19" s="30" t="s">
        <v>55</v>
      </c>
      <c r="L19" s="106"/>
      <c r="M19" s="30" t="s">
        <v>61</v>
      </c>
      <c r="N19" s="106"/>
      <c r="O19" s="30" t="s">
        <v>126</v>
      </c>
      <c r="P19" s="31">
        <v>63</v>
      </c>
    </row>
    <row r="20" spans="1:17" ht="25.35" hidden="1" customHeight="1">
      <c r="A20" s="41"/>
      <c r="B20" s="21" t="s">
        <v>80</v>
      </c>
      <c r="C20" s="42"/>
      <c r="D20" s="43"/>
      <c r="E20" s="10" t="s">
        <v>24</v>
      </c>
      <c r="F20" s="106" t="s">
        <v>121</v>
      </c>
      <c r="G20" s="10" t="str">
        <f t="shared" ref="G20" si="2">+F20</f>
        <v>ร้านสหวิทยา</v>
      </c>
      <c r="H20" s="107" t="s">
        <v>37</v>
      </c>
      <c r="I20" s="30" t="s">
        <v>51</v>
      </c>
      <c r="J20" s="106">
        <v>3</v>
      </c>
      <c r="K20" s="30" t="s">
        <v>55</v>
      </c>
      <c r="L20" s="106"/>
      <c r="M20" s="30" t="s">
        <v>61</v>
      </c>
      <c r="N20" s="106">
        <v>24</v>
      </c>
      <c r="O20" s="30" t="s">
        <v>126</v>
      </c>
      <c r="P20" s="31">
        <v>63</v>
      </c>
    </row>
    <row r="21" spans="1:17" ht="25.35" hidden="1" customHeight="1">
      <c r="A21" s="41"/>
      <c r="B21" s="18" t="s">
        <v>104</v>
      </c>
      <c r="C21" s="42"/>
      <c r="D21" s="43"/>
      <c r="E21" s="10" t="s">
        <v>24</v>
      </c>
      <c r="F21" s="106" t="s">
        <v>105</v>
      </c>
      <c r="G21" s="10" t="str">
        <f t="shared" ref="G21:G23" si="3">+F21</f>
        <v>ร้าน บุญชูคลังครัว โคราช</v>
      </c>
      <c r="H21" s="107" t="s">
        <v>37</v>
      </c>
      <c r="I21" s="30" t="s">
        <v>51</v>
      </c>
      <c r="J21" s="106">
        <v>3</v>
      </c>
      <c r="K21" s="30" t="s">
        <v>55</v>
      </c>
      <c r="L21" s="106"/>
      <c r="M21" s="30" t="s">
        <v>61</v>
      </c>
      <c r="N21" s="106">
        <v>27</v>
      </c>
      <c r="O21" s="30" t="s">
        <v>126</v>
      </c>
      <c r="P21" s="31">
        <v>63</v>
      </c>
    </row>
    <row r="22" spans="1:17" ht="25.35" hidden="1" customHeight="1">
      <c r="A22" s="41"/>
      <c r="B22" s="18" t="s">
        <v>104</v>
      </c>
      <c r="C22" s="42"/>
      <c r="D22" s="43"/>
      <c r="E22" s="10" t="s">
        <v>24</v>
      </c>
      <c r="F22" s="106" t="s">
        <v>103</v>
      </c>
      <c r="G22" s="10" t="str">
        <f t="shared" si="3"/>
        <v>บริษัท ดูโฮม จำกัด</v>
      </c>
      <c r="H22" s="107" t="s">
        <v>37</v>
      </c>
      <c r="I22" s="30" t="s">
        <v>51</v>
      </c>
      <c r="J22" s="106">
        <v>3</v>
      </c>
      <c r="K22" s="30" t="s">
        <v>55</v>
      </c>
      <c r="L22" s="106"/>
      <c r="M22" s="30" t="s">
        <v>61</v>
      </c>
      <c r="N22" s="106">
        <v>27</v>
      </c>
      <c r="O22" s="30" t="s">
        <v>126</v>
      </c>
      <c r="P22" s="31">
        <v>63</v>
      </c>
    </row>
    <row r="23" spans="1:17" ht="25.35" hidden="1" customHeight="1">
      <c r="A23" s="41"/>
      <c r="B23" s="21" t="s">
        <v>106</v>
      </c>
      <c r="C23" s="42"/>
      <c r="D23" s="43"/>
      <c r="E23" s="10" t="s">
        <v>24</v>
      </c>
      <c r="F23" s="106" t="s">
        <v>71</v>
      </c>
      <c r="G23" s="10" t="str">
        <f t="shared" si="3"/>
        <v>หจก. เสรีวิทยา</v>
      </c>
      <c r="H23" s="107" t="s">
        <v>37</v>
      </c>
      <c r="I23" s="30" t="s">
        <v>51</v>
      </c>
      <c r="J23" s="106"/>
      <c r="K23" s="30" t="s">
        <v>55</v>
      </c>
      <c r="L23" s="106"/>
      <c r="M23" s="30" t="s">
        <v>61</v>
      </c>
      <c r="N23" s="106">
        <v>3</v>
      </c>
      <c r="O23" s="30" t="s">
        <v>119</v>
      </c>
      <c r="P23" s="31">
        <v>63</v>
      </c>
    </row>
    <row r="24" spans="1:17" ht="25.35" hidden="1" customHeight="1">
      <c r="A24" s="41"/>
      <c r="B24" s="21" t="s">
        <v>80</v>
      </c>
      <c r="C24" s="42"/>
      <c r="D24" s="43"/>
      <c r="E24" s="10" t="s">
        <v>24</v>
      </c>
      <c r="F24" s="106" t="s">
        <v>107</v>
      </c>
      <c r="G24" s="10" t="str">
        <f t="shared" ref="G24:G31" si="4">+F24</f>
        <v>ร้าน สหวิทยา</v>
      </c>
      <c r="H24" s="107" t="s">
        <v>37</v>
      </c>
      <c r="I24" s="30" t="s">
        <v>51</v>
      </c>
      <c r="J24" s="106"/>
      <c r="K24" s="30" t="s">
        <v>55</v>
      </c>
      <c r="L24" s="106"/>
      <c r="M24" s="30" t="s">
        <v>61</v>
      </c>
      <c r="N24" s="106">
        <v>18</v>
      </c>
      <c r="O24" s="30" t="s">
        <v>119</v>
      </c>
      <c r="P24" s="31">
        <v>63</v>
      </c>
    </row>
    <row r="25" spans="1:17" ht="25.35" hidden="1" customHeight="1">
      <c r="A25" s="41"/>
      <c r="B25" s="18" t="s">
        <v>86</v>
      </c>
      <c r="C25" s="42"/>
      <c r="D25" s="43"/>
      <c r="E25" s="10" t="s">
        <v>24</v>
      </c>
      <c r="F25" s="106" t="s">
        <v>107</v>
      </c>
      <c r="G25" s="10" t="str">
        <f t="shared" si="4"/>
        <v>ร้าน สหวิทยา</v>
      </c>
      <c r="H25" s="107" t="s">
        <v>37</v>
      </c>
      <c r="I25" s="30" t="s">
        <v>51</v>
      </c>
      <c r="J25" s="106"/>
      <c r="K25" s="30" t="s">
        <v>55</v>
      </c>
      <c r="L25" s="106"/>
      <c r="M25" s="30" t="s">
        <v>61</v>
      </c>
      <c r="N25" s="106">
        <v>19</v>
      </c>
      <c r="O25" s="30" t="s">
        <v>119</v>
      </c>
      <c r="P25" s="31">
        <v>63</v>
      </c>
    </row>
    <row r="26" spans="1:17" ht="25.35" hidden="1" customHeight="1">
      <c r="A26" s="41"/>
      <c r="B26" s="18" t="s">
        <v>109</v>
      </c>
      <c r="C26" s="42"/>
      <c r="D26" s="43"/>
      <c r="E26" s="10" t="s">
        <v>24</v>
      </c>
      <c r="F26" s="106" t="s">
        <v>110</v>
      </c>
      <c r="G26" s="10" t="str">
        <f t="shared" si="4"/>
        <v>ร้าน 124 เฮ้าส์ คอร์ปอเรชั่น จำกัด</v>
      </c>
      <c r="H26" s="107" t="s">
        <v>37</v>
      </c>
      <c r="I26" s="30" t="s">
        <v>51</v>
      </c>
      <c r="J26" s="106"/>
      <c r="K26" s="30" t="s">
        <v>55</v>
      </c>
      <c r="L26" s="106"/>
      <c r="M26" s="30" t="s">
        <v>61</v>
      </c>
      <c r="N26" s="106">
        <v>24</v>
      </c>
      <c r="O26" s="30" t="s">
        <v>119</v>
      </c>
      <c r="P26" s="31">
        <v>63</v>
      </c>
    </row>
    <row r="27" spans="1:17" ht="25.35" hidden="1" customHeight="1">
      <c r="A27" s="41" t="s">
        <v>40</v>
      </c>
      <c r="B27" s="21" t="s">
        <v>80</v>
      </c>
      <c r="C27" s="42"/>
      <c r="D27" s="43"/>
      <c r="E27" s="10" t="s">
        <v>24</v>
      </c>
      <c r="F27" s="106" t="s">
        <v>71</v>
      </c>
      <c r="G27" s="10" t="str">
        <f t="shared" si="4"/>
        <v>หจก. เสรีวิทยา</v>
      </c>
      <c r="H27" s="107" t="s">
        <v>37</v>
      </c>
      <c r="I27" s="30" t="s">
        <v>51</v>
      </c>
      <c r="J27" s="106"/>
      <c r="K27" s="30" t="s">
        <v>55</v>
      </c>
      <c r="L27" s="106"/>
      <c r="M27" s="30" t="s">
        <v>61</v>
      </c>
      <c r="N27" s="106"/>
      <c r="O27" s="30" t="s">
        <v>100</v>
      </c>
      <c r="P27" s="31">
        <v>62</v>
      </c>
    </row>
    <row r="28" spans="1:17" ht="25.35" hidden="1" customHeight="1">
      <c r="A28" s="41" t="s">
        <v>41</v>
      </c>
      <c r="B28" s="18" t="s">
        <v>52</v>
      </c>
      <c r="C28" s="42"/>
      <c r="D28" s="43"/>
      <c r="E28" s="10" t="s">
        <v>24</v>
      </c>
      <c r="F28" s="106" t="s">
        <v>72</v>
      </c>
      <c r="G28" s="10" t="str">
        <f t="shared" si="4"/>
        <v>ร้าน วีคอมปริ๊นเตอร์</v>
      </c>
      <c r="H28" s="107" t="s">
        <v>37</v>
      </c>
      <c r="I28" s="30" t="s">
        <v>51</v>
      </c>
      <c r="J28" s="106"/>
      <c r="K28" s="30" t="s">
        <v>55</v>
      </c>
      <c r="L28" s="106"/>
      <c r="M28" s="30" t="s">
        <v>61</v>
      </c>
      <c r="N28" s="106"/>
      <c r="O28" s="30" t="s">
        <v>100</v>
      </c>
      <c r="P28" s="31">
        <v>62</v>
      </c>
    </row>
    <row r="29" spans="1:17" ht="25.35" hidden="1" customHeight="1">
      <c r="A29" s="41" t="s">
        <v>42</v>
      </c>
      <c r="B29" s="18" t="s">
        <v>86</v>
      </c>
      <c r="C29" s="42"/>
      <c r="D29" s="43"/>
      <c r="E29" s="10" t="s">
        <v>24</v>
      </c>
      <c r="F29" s="106" t="s">
        <v>81</v>
      </c>
      <c r="G29" s="10" t="str">
        <f t="shared" si="4"/>
        <v>บริษัท ราชสีมายงกิตต์ จำกัด</v>
      </c>
      <c r="H29" s="107" t="s">
        <v>37</v>
      </c>
      <c r="I29" s="30" t="s">
        <v>51</v>
      </c>
      <c r="J29" s="106"/>
      <c r="K29" s="30" t="s">
        <v>55</v>
      </c>
      <c r="L29" s="106"/>
      <c r="M29" s="30" t="s">
        <v>61</v>
      </c>
      <c r="N29" s="106"/>
      <c r="O29" s="30" t="s">
        <v>100</v>
      </c>
      <c r="P29" s="31">
        <v>62</v>
      </c>
    </row>
    <row r="30" spans="1:17" ht="25.35" hidden="1" customHeight="1">
      <c r="A30" s="41" t="s">
        <v>43</v>
      </c>
      <c r="B30" s="18" t="s">
        <v>91</v>
      </c>
      <c r="C30" s="42"/>
      <c r="D30" s="43"/>
      <c r="E30" s="10" t="s">
        <v>24</v>
      </c>
      <c r="F30" s="106" t="s">
        <v>72</v>
      </c>
      <c r="G30" s="10" t="str">
        <f t="shared" si="4"/>
        <v>ร้าน วีคอมปริ๊นเตอร์</v>
      </c>
      <c r="H30" s="107" t="s">
        <v>37</v>
      </c>
      <c r="I30" s="30" t="s">
        <v>51</v>
      </c>
      <c r="J30" s="106"/>
      <c r="K30" s="30" t="s">
        <v>55</v>
      </c>
      <c r="L30" s="106"/>
      <c r="M30" s="30" t="s">
        <v>61</v>
      </c>
      <c r="N30" s="106"/>
      <c r="O30" s="30" t="s">
        <v>100</v>
      </c>
      <c r="P30" s="31">
        <v>62</v>
      </c>
    </row>
    <row r="31" spans="1:17" ht="25.35" hidden="1" customHeight="1">
      <c r="A31" s="41" t="s">
        <v>44</v>
      </c>
      <c r="B31" s="37" t="s">
        <v>93</v>
      </c>
      <c r="C31" s="42"/>
      <c r="D31" s="43"/>
      <c r="E31" s="10" t="s">
        <v>24</v>
      </c>
      <c r="F31" s="106" t="s">
        <v>72</v>
      </c>
      <c r="G31" s="10" t="str">
        <f t="shared" si="4"/>
        <v>ร้าน วีคอมปริ๊นเตอร์</v>
      </c>
      <c r="H31" s="107" t="s">
        <v>37</v>
      </c>
      <c r="I31" s="30" t="s">
        <v>51</v>
      </c>
      <c r="J31" s="106"/>
      <c r="K31" s="30" t="s">
        <v>55</v>
      </c>
      <c r="L31" s="106"/>
      <c r="M31" s="30" t="s">
        <v>61</v>
      </c>
      <c r="N31" s="106"/>
      <c r="O31" s="30" t="s">
        <v>100</v>
      </c>
      <c r="P31" s="31">
        <v>62</v>
      </c>
    </row>
    <row r="32" spans="1:17" ht="24.4" hidden="1" customHeight="1">
      <c r="A32" s="27" t="s">
        <v>19</v>
      </c>
      <c r="B32" s="34" t="s">
        <v>84</v>
      </c>
      <c r="C32" s="32"/>
      <c r="D32" s="32"/>
      <c r="E32" s="10" t="s">
        <v>24</v>
      </c>
      <c r="F32" s="10" t="s">
        <v>140</v>
      </c>
      <c r="G32" s="10" t="str">
        <f t="shared" ref="G32" si="5">+F32</f>
        <v xml:space="preserve">บจก.ราชสีมายงกิตต์ </v>
      </c>
      <c r="H32" s="10" t="s">
        <v>37</v>
      </c>
      <c r="I32" s="30" t="s">
        <v>51</v>
      </c>
      <c r="J32" s="106">
        <v>5</v>
      </c>
      <c r="K32" s="30" t="s">
        <v>55</v>
      </c>
      <c r="L32" s="106">
        <v>8</v>
      </c>
      <c r="M32" s="30" t="s">
        <v>61</v>
      </c>
      <c r="N32" s="106">
        <v>28</v>
      </c>
      <c r="O32" s="30" t="s">
        <v>138</v>
      </c>
      <c r="P32" s="31">
        <v>64</v>
      </c>
      <c r="Q32" s="31" t="s">
        <v>141</v>
      </c>
    </row>
    <row r="33" spans="1:18" s="46" customFormat="1" ht="25.35" customHeight="1">
      <c r="A33" s="115" t="s">
        <v>19</v>
      </c>
      <c r="B33" s="116" t="s">
        <v>84</v>
      </c>
      <c r="C33" s="98">
        <v>279</v>
      </c>
      <c r="D33" s="117">
        <v>300</v>
      </c>
      <c r="E33" s="73" t="s">
        <v>24</v>
      </c>
      <c r="F33" s="76" t="s">
        <v>81</v>
      </c>
      <c r="G33" s="73" t="str">
        <f>+F33</f>
        <v>บริษัท ราชสีมายงกิตต์ จำกัด</v>
      </c>
      <c r="H33" s="101" t="s">
        <v>37</v>
      </c>
      <c r="I33" s="75" t="s">
        <v>51</v>
      </c>
      <c r="J33" s="76">
        <v>11</v>
      </c>
      <c r="K33" s="75" t="s">
        <v>55</v>
      </c>
      <c r="L33" s="76">
        <v>10</v>
      </c>
      <c r="M33" s="75" t="s">
        <v>61</v>
      </c>
      <c r="N33" s="76">
        <v>30</v>
      </c>
      <c r="O33" s="75" t="s">
        <v>219</v>
      </c>
      <c r="P33" s="72">
        <v>63</v>
      </c>
      <c r="Q33" s="46" t="s">
        <v>304</v>
      </c>
      <c r="R33" s="118"/>
    </row>
    <row r="34" spans="1:18" ht="25.35" customHeight="1">
      <c r="A34" s="138" t="s">
        <v>31</v>
      </c>
      <c r="B34" s="139"/>
      <c r="C34" s="44">
        <f>SUM(C8:C33)</f>
        <v>11707.6</v>
      </c>
      <c r="D34" s="44">
        <f>SUM(D8:D33)</f>
        <v>12320</v>
      </c>
      <c r="E34" s="106"/>
      <c r="F34" s="10"/>
      <c r="G34" s="106"/>
      <c r="H34" s="10"/>
      <c r="I34" s="33"/>
      <c r="J34" s="106"/>
      <c r="K34" s="30"/>
      <c r="L34" s="106"/>
      <c r="M34" s="30"/>
      <c r="N34" s="106"/>
      <c r="O34" s="30"/>
      <c r="P34" s="31"/>
    </row>
    <row r="35" spans="1:18" ht="25.35" customHeight="1">
      <c r="A35" s="129" t="s">
        <v>33</v>
      </c>
      <c r="B35" s="130"/>
      <c r="C35" s="45">
        <f>+ดงสายทอ!C24+ด่านขุนทด!C57+คอนสาร!C45+ดงพลอง!C34+กาบเชิง!C37+สูงเนิน!C49+บริหารทั่วไป!C34</f>
        <v>177818.4</v>
      </c>
      <c r="D35" s="45">
        <f>ดงสายทอ!D24+ด่านขุนทด!D57+คอนสาร!D45+ดงพลอง!D34+กาบเชิง!D37+สูงเนิน!D49+บริหารทั่วไป!D34</f>
        <v>178430.8</v>
      </c>
      <c r="E35" s="30"/>
      <c r="F35" s="30"/>
      <c r="G35" s="30"/>
      <c r="H35" s="30"/>
      <c r="I35" s="30"/>
      <c r="J35" s="106"/>
      <c r="K35" s="30"/>
      <c r="L35" s="106"/>
      <c r="M35" s="30"/>
      <c r="N35" s="106"/>
      <c r="O35" s="30"/>
      <c r="P35" s="31"/>
    </row>
    <row r="36" spans="1:18">
      <c r="C36" s="77"/>
    </row>
    <row r="38" spans="1:18">
      <c r="G38" s="46"/>
    </row>
  </sheetData>
  <mergeCells count="9">
    <mergeCell ref="A35:B35"/>
    <mergeCell ref="A34:B34"/>
    <mergeCell ref="I6:P6"/>
    <mergeCell ref="N1:P1"/>
    <mergeCell ref="A1:M1"/>
    <mergeCell ref="A2:P2"/>
    <mergeCell ref="A3:P3"/>
    <mergeCell ref="A4:P4"/>
    <mergeCell ref="A5:P5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BreakPreview" zoomScaleNormal="100" zoomScaleSheetLayoutView="100" workbookViewId="0">
      <selection activeCell="D9" sqref="D9"/>
    </sheetView>
  </sheetViews>
  <sheetFormatPr defaultColWidth="9" defaultRowHeight="18"/>
  <cols>
    <col min="1" max="1" width="11.7109375" style="3" customWidth="1"/>
    <col min="2" max="2" width="10" style="3" customWidth="1"/>
    <col min="3" max="5" width="9" style="3"/>
    <col min="6" max="6" width="8.85546875" style="3" customWidth="1"/>
    <col min="7" max="7" width="4.28515625" style="3" customWidth="1"/>
    <col min="8" max="8" width="27.7109375" style="3" customWidth="1"/>
    <col min="9" max="9" width="4.85546875" style="3" customWidth="1"/>
    <col min="10" max="16384" width="9" style="3"/>
  </cols>
  <sheetData>
    <row r="1" spans="1:9" ht="22.5">
      <c r="A1" s="1"/>
      <c r="B1" s="1"/>
      <c r="C1" s="1"/>
      <c r="D1" s="2"/>
      <c r="E1" s="1"/>
      <c r="F1" s="1"/>
      <c r="G1" s="1"/>
      <c r="H1" s="1"/>
      <c r="I1" s="1"/>
    </row>
    <row r="2" spans="1:9" ht="45" customHeight="1">
      <c r="A2" s="1"/>
      <c r="B2" s="1"/>
      <c r="C2" s="147" t="s">
        <v>162</v>
      </c>
      <c r="D2" s="147"/>
      <c r="E2" s="147"/>
      <c r="F2" s="147"/>
      <c r="G2" s="147"/>
      <c r="H2" s="1"/>
      <c r="I2" s="1"/>
    </row>
    <row r="3" spans="1:9" s="6" customFormat="1" ht="35.450000000000003" customHeight="1">
      <c r="A3" s="5" t="s">
        <v>99</v>
      </c>
      <c r="B3" s="4"/>
      <c r="C3" s="4"/>
      <c r="D3" s="4"/>
      <c r="E3" s="4"/>
      <c r="F3" s="4"/>
      <c r="G3" s="4"/>
      <c r="H3" s="4"/>
      <c r="I3" s="4"/>
    </row>
    <row r="4" spans="1:9" s="6" customFormat="1" ht="24.75" customHeight="1">
      <c r="A4" s="19" t="s">
        <v>294</v>
      </c>
      <c r="B4" s="4"/>
      <c r="C4" s="4"/>
      <c r="D4" s="20" t="s">
        <v>295</v>
      </c>
      <c r="E4" s="20"/>
      <c r="F4" s="4"/>
      <c r="G4" s="7"/>
      <c r="H4" s="4"/>
      <c r="I4" s="4"/>
    </row>
    <row r="5" spans="1:9" s="6" customFormat="1" ht="24.75" customHeight="1">
      <c r="A5" s="20" t="s">
        <v>296</v>
      </c>
      <c r="B5" s="4"/>
      <c r="C5" s="4"/>
      <c r="D5" s="4"/>
      <c r="E5" s="4"/>
      <c r="F5" s="4"/>
      <c r="G5" s="4"/>
      <c r="H5" s="4"/>
      <c r="I5" s="4"/>
    </row>
    <row r="6" spans="1:9" s="6" customFormat="1" ht="27" customHeight="1">
      <c r="A6" s="4" t="s">
        <v>9</v>
      </c>
      <c r="B6" s="4"/>
      <c r="C6" s="4"/>
      <c r="D6" s="4"/>
      <c r="E6" s="4"/>
      <c r="F6" s="4"/>
      <c r="G6" s="4"/>
      <c r="H6" s="4"/>
      <c r="I6" s="4"/>
    </row>
    <row r="7" spans="1:9" s="6" customFormat="1" ht="30.2" customHeight="1">
      <c r="A7" s="8"/>
      <c r="B7" s="8" t="s">
        <v>10</v>
      </c>
      <c r="C7" s="4"/>
      <c r="D7" s="4"/>
      <c r="E7" s="4"/>
      <c r="F7" s="4"/>
      <c r="G7" s="4"/>
      <c r="H7" s="4"/>
      <c r="I7" s="4"/>
    </row>
    <row r="8" spans="1:9" s="6" customFormat="1" ht="24" customHeight="1">
      <c r="A8" s="8" t="s">
        <v>297</v>
      </c>
      <c r="B8" s="4"/>
      <c r="C8" s="4"/>
      <c r="D8" s="4"/>
      <c r="E8" s="4"/>
      <c r="F8" s="4"/>
      <c r="G8" s="4"/>
      <c r="H8" s="4"/>
      <c r="I8" s="4"/>
    </row>
    <row r="9" spans="1:9" s="6" customFormat="1" ht="24" customHeight="1">
      <c r="A9" s="8" t="s">
        <v>298</v>
      </c>
      <c r="B9" s="4"/>
      <c r="C9" s="4"/>
      <c r="D9" s="4"/>
      <c r="E9" s="4"/>
      <c r="F9" s="4"/>
      <c r="G9" s="4"/>
      <c r="H9" s="4"/>
      <c r="I9" s="4"/>
    </row>
    <row r="10" spans="1:9" s="6" customFormat="1" ht="24" customHeight="1">
      <c r="A10" s="8" t="s">
        <v>217</v>
      </c>
      <c r="B10" s="4"/>
      <c r="C10" s="4"/>
      <c r="D10" s="4"/>
      <c r="E10" s="4"/>
      <c r="F10" s="4"/>
      <c r="G10" s="4"/>
      <c r="H10" s="4"/>
      <c r="I10" s="4"/>
    </row>
    <row r="11" spans="1:9" s="6" customFormat="1" ht="29.85" customHeight="1">
      <c r="A11" s="9"/>
      <c r="B11" s="4" t="s">
        <v>11</v>
      </c>
      <c r="C11" s="4"/>
      <c r="D11" s="4"/>
      <c r="E11" s="4"/>
      <c r="F11" s="4"/>
      <c r="G11" s="4"/>
      <c r="H11" s="4"/>
      <c r="I11" s="4"/>
    </row>
    <row r="12" spans="1:9">
      <c r="A12" s="1"/>
      <c r="B12" s="1"/>
      <c r="C12" s="1"/>
      <c r="D12" s="1"/>
      <c r="E12" s="1"/>
      <c r="F12" s="1" t="s">
        <v>12</v>
      </c>
      <c r="G12" s="1"/>
      <c r="H12" s="1"/>
      <c r="I12" s="1"/>
    </row>
  </sheetData>
  <mergeCells count="1">
    <mergeCell ref="C2:G2"/>
  </mergeCells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ดงพลอง!Print_Area</vt:lpstr>
      <vt:lpstr>ดงสายทอ!Print_Area</vt:lpstr>
      <vt:lpstr>บริหารทั่วไป!Print_Area</vt:lpstr>
      <vt:lpstr>สูงเนิน!Print_Area</vt:lpstr>
      <vt:lpstr>คอนสาร!Print_Titles</vt:lpstr>
      <vt:lpstr>ด่านขุนทด!Print_Titles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2020-12-07T04:15:03Z</cp:lastPrinted>
  <dcterms:created xsi:type="dcterms:W3CDTF">2015-03-30T03:35:31Z</dcterms:created>
  <dcterms:modified xsi:type="dcterms:W3CDTF">2020-12-07T04:19:29Z</dcterms:modified>
</cp:coreProperties>
</file>