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5480" windowHeight="10035" tabRatio="738" activeTab="7"/>
  </bookViews>
  <sheets>
    <sheet name="ดงสายทอ" sheetId="4" r:id="rId1"/>
    <sheet name="ด่านขุนทด" sheetId="1" r:id="rId2"/>
    <sheet name="คอนสาร" sheetId="5" r:id="rId3"/>
    <sheet name="ดงพลอง" sheetId="2" r:id="rId4"/>
    <sheet name="กาบเชิง" sheetId="3" r:id="rId5"/>
    <sheet name="สูงเนิน" sheetId="6" r:id="rId6"/>
    <sheet name="บริหารทั่วไป" sheetId="7" r:id="rId7"/>
    <sheet name="บันทึก" sheetId="8" r:id="rId8"/>
  </sheets>
  <definedNames>
    <definedName name="_xlnm.Print_Area" localSheetId="4">กาบเชิง!$A$1:$J$20</definedName>
    <definedName name="_xlnm.Print_Area" localSheetId="2">คอนสาร!$A$1:$J$32</definedName>
    <definedName name="_xlnm.Print_Area" localSheetId="3">ดงพลอง!$A$1:$J$28</definedName>
    <definedName name="_xlnm.Print_Area" localSheetId="0">ดงสายทอ!$A$1:$J$14</definedName>
    <definedName name="_xlnm.Print_Area" localSheetId="6">บริหารทั่วไป!$A$1:$J$16</definedName>
    <definedName name="_xlnm.Print_Area" localSheetId="5">สูงเนิน!$A$1:$J$24</definedName>
  </definedNames>
  <calcPr calcId="152511"/>
</workbook>
</file>

<file path=xl/calcChain.xml><?xml version="1.0" encoding="utf-8"?>
<calcChain xmlns="http://schemas.openxmlformats.org/spreadsheetml/2006/main">
  <c r="H22" i="5" l="1"/>
  <c r="H23" i="5"/>
  <c r="H24" i="5"/>
  <c r="H25" i="5"/>
  <c r="H26" i="5"/>
  <c r="H27" i="5"/>
  <c r="H28" i="5"/>
  <c r="H29" i="5"/>
  <c r="H30" i="5"/>
  <c r="H31" i="5"/>
  <c r="E22" i="5"/>
  <c r="E23" i="5"/>
  <c r="E24" i="5"/>
  <c r="E25" i="5"/>
  <c r="E26" i="5"/>
  <c r="E27" i="5"/>
  <c r="E28" i="5"/>
  <c r="E29" i="5"/>
  <c r="E30" i="5"/>
  <c r="E31" i="5"/>
  <c r="H15" i="2" l="1"/>
  <c r="E15" i="2"/>
  <c r="H18" i="3" l="1"/>
  <c r="H19" i="3"/>
  <c r="E18" i="3"/>
  <c r="E19" i="3"/>
  <c r="H41" i="1"/>
  <c r="H42" i="1"/>
  <c r="H43" i="1"/>
  <c r="H44" i="1"/>
  <c r="H45" i="1"/>
  <c r="H46" i="1"/>
  <c r="H47" i="1"/>
  <c r="H48" i="1"/>
  <c r="H49" i="1"/>
  <c r="E42" i="1"/>
  <c r="E43" i="1"/>
  <c r="E44" i="1"/>
  <c r="E45" i="1"/>
  <c r="E46" i="1"/>
  <c r="E47" i="1"/>
  <c r="E48" i="1"/>
  <c r="E49" i="1"/>
  <c r="E41" i="1"/>
  <c r="H40" i="1"/>
  <c r="E40" i="1"/>
  <c r="H13" i="6" l="1"/>
  <c r="E9" i="6"/>
  <c r="E13" i="4"/>
  <c r="E8" i="7"/>
  <c r="E9" i="7"/>
  <c r="E10" i="7"/>
  <c r="E11" i="7"/>
  <c r="E12" i="7"/>
  <c r="E13" i="7"/>
  <c r="E7" i="7"/>
  <c r="H8" i="7"/>
  <c r="H9" i="7"/>
  <c r="H10" i="7"/>
  <c r="H11" i="7"/>
  <c r="H12" i="7"/>
  <c r="H13" i="7"/>
  <c r="H7" i="7"/>
  <c r="H21" i="5"/>
  <c r="E21" i="5"/>
  <c r="H20" i="5"/>
  <c r="E20" i="5"/>
  <c r="H19" i="5"/>
  <c r="E19" i="5"/>
  <c r="H18" i="5"/>
  <c r="E18" i="5"/>
  <c r="D32" i="5"/>
  <c r="D28" i="2"/>
  <c r="H10" i="2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D50" i="1"/>
  <c r="E15" i="7" l="1"/>
  <c r="H7" i="1"/>
  <c r="A3" i="1" l="1"/>
  <c r="D15" i="7"/>
  <c r="H17" i="5"/>
  <c r="D14" i="4"/>
  <c r="E13" i="2"/>
  <c r="H13" i="2"/>
  <c r="H12" i="2"/>
  <c r="E12" i="2"/>
  <c r="E10" i="2"/>
  <c r="E11" i="2"/>
  <c r="H11" i="2"/>
  <c r="H14" i="2"/>
  <c r="E14" i="2"/>
  <c r="H7" i="2"/>
  <c r="E7" i="2"/>
  <c r="H9" i="2"/>
  <c r="H8" i="2"/>
  <c r="E9" i="2"/>
  <c r="E8" i="2"/>
  <c r="E9" i="4"/>
  <c r="E10" i="4"/>
  <c r="E11" i="4"/>
  <c r="E12" i="4"/>
  <c r="E8" i="4"/>
  <c r="H8" i="4"/>
  <c r="H9" i="4"/>
  <c r="H10" i="4"/>
  <c r="H11" i="4"/>
  <c r="H12" i="4"/>
  <c r="H13" i="4"/>
  <c r="H7" i="4"/>
  <c r="E7" i="4"/>
  <c r="D24" i="6"/>
  <c r="H23" i="6"/>
  <c r="E23" i="6"/>
  <c r="H22" i="6"/>
  <c r="H21" i="6"/>
  <c r="E21" i="6"/>
  <c r="E18" i="6"/>
  <c r="H18" i="6"/>
  <c r="E17" i="6"/>
  <c r="H17" i="6"/>
  <c r="E16" i="6"/>
  <c r="H16" i="6"/>
  <c r="E15" i="6"/>
  <c r="H15" i="6"/>
  <c r="H14" i="6"/>
  <c r="E14" i="6"/>
  <c r="E13" i="6"/>
  <c r="H12" i="6"/>
  <c r="E12" i="6"/>
  <c r="E10" i="6"/>
  <c r="H10" i="6"/>
  <c r="H9" i="6"/>
  <c r="H8" i="6"/>
  <c r="E8" i="6"/>
  <c r="H20" i="6"/>
  <c r="E20" i="6"/>
  <c r="H11" i="6"/>
  <c r="H19" i="6"/>
  <c r="H7" i="6"/>
  <c r="E7" i="6"/>
  <c r="E11" i="6"/>
  <c r="E19" i="6"/>
  <c r="E22" i="6"/>
  <c r="D20" i="3"/>
  <c r="H17" i="3"/>
  <c r="H16" i="3"/>
  <c r="E17" i="3"/>
  <c r="E16" i="3"/>
  <c r="H12" i="3"/>
  <c r="H9" i="3"/>
  <c r="H8" i="3"/>
  <c r="H10" i="3"/>
  <c r="H11" i="3"/>
  <c r="H13" i="3"/>
  <c r="H14" i="3"/>
  <c r="H15" i="3"/>
  <c r="H7" i="3"/>
  <c r="E8" i="3"/>
  <c r="E9" i="3"/>
  <c r="E10" i="3"/>
  <c r="E11" i="3"/>
  <c r="E12" i="3"/>
  <c r="E13" i="3"/>
  <c r="E14" i="3"/>
  <c r="E15" i="3"/>
  <c r="E7" i="3"/>
  <c r="E17" i="5"/>
  <c r="H16" i="5"/>
  <c r="H8" i="5"/>
  <c r="H9" i="5"/>
  <c r="H10" i="5"/>
  <c r="H11" i="5"/>
  <c r="H12" i="5"/>
  <c r="H13" i="5"/>
  <c r="H14" i="5"/>
  <c r="H15" i="5"/>
  <c r="H7" i="5"/>
  <c r="E8" i="5"/>
  <c r="E9" i="5"/>
  <c r="E10" i="5"/>
  <c r="E11" i="5"/>
  <c r="E12" i="5"/>
  <c r="E13" i="5"/>
  <c r="E14" i="5"/>
  <c r="E15" i="5"/>
  <c r="E16" i="5"/>
  <c r="E7" i="5"/>
  <c r="H19" i="1"/>
  <c r="E19" i="1"/>
  <c r="H18" i="1"/>
  <c r="E18" i="1"/>
  <c r="H17" i="1"/>
  <c r="E17" i="1"/>
  <c r="E32" i="5" l="1"/>
  <c r="E20" i="3"/>
  <c r="E28" i="2"/>
  <c r="E24" i="6"/>
  <c r="E14" i="4"/>
  <c r="D16" i="7"/>
  <c r="E7" i="1"/>
  <c r="E8" i="1"/>
  <c r="H16" i="1"/>
  <c r="H9" i="1"/>
  <c r="H10" i="1"/>
  <c r="H11" i="1"/>
  <c r="H12" i="1"/>
  <c r="H13" i="1"/>
  <c r="H14" i="1"/>
  <c r="H15" i="1"/>
  <c r="H8" i="1"/>
  <c r="E10" i="1"/>
  <c r="E11" i="1"/>
  <c r="E12" i="1"/>
  <c r="E13" i="1"/>
  <c r="E14" i="1"/>
  <c r="E15" i="1"/>
  <c r="E16" i="1"/>
  <c r="E9" i="1"/>
  <c r="A1" i="1"/>
  <c r="A1" i="5" s="1"/>
  <c r="A1" i="2" s="1"/>
  <c r="A1" i="3" s="1"/>
  <c r="A1" i="6" s="1"/>
  <c r="A1" i="7" s="1"/>
  <c r="A3" i="5"/>
  <c r="A3" i="2" s="1"/>
  <c r="E50" i="1" l="1"/>
  <c r="A3" i="3"/>
  <c r="A3" i="6"/>
  <c r="A3" i="7" l="1"/>
</calcChain>
</file>

<file path=xl/sharedStrings.xml><?xml version="1.0" encoding="utf-8"?>
<sst xmlns="http://schemas.openxmlformats.org/spreadsheetml/2006/main" count="828" uniqueCount="286">
  <si>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</si>
  <si>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</si>
  <si>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</si>
  <si>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</si>
  <si>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</si>
  <si>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</si>
  <si>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</si>
  <si>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 xml:space="preserve">   เลขที่และวันที่ของสัญญาหรือฃ้อตกลงในการซื้อหรือจ้าง</t>
  </si>
  <si>
    <t>รายชื่อผู้เสนอราคาและราคาที่เสนอ</t>
  </si>
  <si>
    <r>
      <t xml:space="preserve">      </t>
    </r>
    <r>
      <rPr>
        <b/>
        <sz val="26"/>
        <rFont val="TH Niramit AS"/>
      </rPr>
      <t>บันทึกข้อความ</t>
    </r>
  </si>
  <si>
    <r>
      <rPr>
        <b/>
        <sz val="18"/>
        <rFont val="TH Niramit AS"/>
      </rPr>
      <t>ส่วนราชการ</t>
    </r>
    <r>
      <rPr>
        <b/>
        <sz val="16"/>
        <rFont val="TH Niramit AS"/>
      </rPr>
      <t xml:space="preserve">  </t>
    </r>
    <r>
      <rPr>
        <sz val="16"/>
        <rFont val="TH Niramit AS"/>
      </rPr>
      <t>องค์การอุตสาหกรรมป่าไม้เขตนครราชสีมา งานบัญชีการเงิน /โทรสาร ๐-๔๔๒๔-๒๖๑๙</t>
    </r>
  </si>
  <si>
    <r>
      <rPr>
        <b/>
        <sz val="18"/>
        <rFont val="TH Niramit AS"/>
      </rPr>
      <t xml:space="preserve">ที่ </t>
    </r>
    <r>
      <rPr>
        <b/>
        <sz val="16"/>
        <rFont val="TH Niramit AS"/>
      </rPr>
      <t xml:space="preserve"> </t>
    </r>
    <r>
      <rPr>
        <sz val="16"/>
        <rFont val="TH Niramit AS"/>
      </rPr>
      <t xml:space="preserve">ทส ๑๔๑๑.๕/ </t>
    </r>
  </si>
  <si>
    <r>
      <t xml:space="preserve">                </t>
    </r>
    <r>
      <rPr>
        <b/>
        <sz val="18"/>
        <rFont val="TH Niramit AS"/>
      </rPr>
      <t>วันที่</t>
    </r>
    <r>
      <rPr>
        <sz val="16"/>
        <rFont val="TH Niramit AS"/>
      </rPr>
      <t xml:space="preserve">   4    กุมภาพันธ์  2558</t>
    </r>
  </si>
  <si>
    <t>เรียน  ผู้อำนวยการสำนักองค์การอุตสาหกรรมป่าไม้ภาคตะวันออกเฉียงเหนือ</t>
  </si>
  <si>
    <t xml:space="preserve">องค์การอุตสาหกรรมป่าไม้เขตนครราชสีมา  ขอส่งรายงานสรุปผลการดำเนินการจัดซื้อ </t>
  </si>
  <si>
    <t>จึงเรียนมาเพื่อโปรดทราบ</t>
  </si>
  <si>
    <t xml:space="preserve"> </t>
  </si>
  <si>
    <t>หน่วยงาน :องค์การอุตสาหกรรมป่าไม้เขตนครราชสีมา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</si>
  <si>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</si>
  <si>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</si>
  <si>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</si>
  <si>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</si>
  <si>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</si>
  <si>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</si>
  <si>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</si>
  <si>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</si>
  <si>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</si>
  <si>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งานสวนป่าดงสายทอ</t>
  </si>
  <si>
    <t>1</t>
  </si>
  <si>
    <t>วันที่ซื้อหรือจ้าง</t>
  </si>
  <si>
    <t>เฉพาะเจาะจง</t>
  </si>
  <si>
    <t>เกณฑ์ราคา</t>
  </si>
  <si>
    <t>ค่าวัสดุสิ้นเปลือง</t>
  </si>
  <si>
    <t>งานบริหารทั่วไป</t>
  </si>
  <si>
    <t>บริษัท ไฟว์สตาร์มาร์โค จำกัด</t>
  </si>
  <si>
    <t>ค่าถ่ายเอกสาร</t>
  </si>
  <si>
    <t>งานสวนป่าด่านขุนทด</t>
  </si>
  <si>
    <t>งานสวนป่าคอนสาร</t>
  </si>
  <si>
    <t>งานสวนป่าดงพลอง</t>
  </si>
  <si>
    <t>งานสวนป่ากาบเชิง</t>
  </si>
  <si>
    <t>งานสวนป่าสูงเนิน</t>
  </si>
  <si>
    <t>ค่าสารเคมี</t>
  </si>
  <si>
    <t>11</t>
  </si>
  <si>
    <t>12</t>
  </si>
  <si>
    <t>13</t>
  </si>
  <si>
    <t>ร้านณัฐสิทธิ์อุปกรณ์</t>
  </si>
  <si>
    <t>รวม</t>
  </si>
  <si>
    <t>ค่าเบ็ดเตล็ด</t>
  </si>
  <si>
    <t>ค่าซ่อมแซมทรัพย์สิน</t>
  </si>
  <si>
    <t>ร้าน P.P.home</t>
  </si>
  <si>
    <t>ค่าเครื่องเขียนแบบพิมพ์</t>
  </si>
  <si>
    <t>ค่าประชาสัมพันธ์</t>
  </si>
  <si>
    <t>รวมเงินทั้งสิ้น</t>
  </si>
  <si>
    <t>14</t>
  </si>
  <si>
    <t>15</t>
  </si>
  <si>
    <t>16</t>
  </si>
  <si>
    <t>17</t>
  </si>
  <si>
    <t>รวมเงิน</t>
  </si>
  <si>
    <t>หน่วยงาน : องค์การอุตสาหกรรมป่าไม้เขตนครราชสีมา</t>
  </si>
  <si>
    <t>ค่าซ่อมแซมรถแทรกเตอร์คูโบต้า L 4508</t>
  </si>
  <si>
    <t>ร้านแดงบริการอะไหล่ยนต์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</si>
  <si>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</si>
  <si>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</si>
  <si>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</si>
  <si>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</si>
  <si>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</si>
  <si>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</si>
  <si>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</si>
  <si>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</si>
  <si>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</si>
  <si>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</si>
  <si>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</si>
  <si>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</si>
  <si>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</si>
  <si>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</si>
  <si>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</si>
  <si>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</si>
  <si>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ร้านไทยเฮง</t>
  </si>
  <si>
    <t>ร้านชัยพันธุ์การเกษตร 2</t>
  </si>
  <si>
    <t>ร้านดีดีเซ็นเตอร์</t>
  </si>
  <si>
    <t>ค่าซ่อมแซม(ทรัพย์สิน)</t>
  </si>
  <si>
    <t>เลขที่และวันที่ของสัญญาหรือฃ้อตกลงในการซื้อหรือจ้าง</t>
  </si>
  <si>
    <t>ร้านอัชนัยแอร์</t>
  </si>
  <si>
    <t>ค่าซ่อมแซมรถแรงเยอร์ F666</t>
  </si>
  <si>
    <t>ค่าดูแลบำรุงรักษา</t>
  </si>
  <si>
    <t>ค่าเตรียมวัสดุเพาะชำ</t>
  </si>
  <si>
    <t>ร้านพรธีรรุ่งเรือง</t>
  </si>
  <si>
    <t>ค่าซ่อมแซมทรัพย์สิน(ห้องพัสดุ)</t>
  </si>
  <si>
    <t>28 กุมภาพันธ์ 2564</t>
  </si>
  <si>
    <t>34</t>
  </si>
  <si>
    <t>35</t>
  </si>
  <si>
    <t>36</t>
  </si>
  <si>
    <t>ค่าเตรียมวัสดุเพาะชำ(ถุงเพาะชำ)</t>
  </si>
  <si>
    <t>อู่เฉลิมการช่าง</t>
  </si>
  <si>
    <t>ร้านสิงห์ทองวัสดุก่อสร้าง</t>
  </si>
  <si>
    <t>ค่าซ่อมแซมทรัพย์สิน(สำนักงาน)</t>
  </si>
  <si>
    <t>ร้านหนองแวงวัสดุก่อสร้าง</t>
  </si>
  <si>
    <t>ร้านลำดวนเซ็นเตอร์</t>
  </si>
  <si>
    <t>หจก.เฮงหลีค้าวัสดุ</t>
  </si>
  <si>
    <t>สรุปผลการดำเนินการจัดซื้อจัดจ้างในรอบเดือน มีนาคม 2564</t>
  </si>
  <si>
    <t>ประจำเดือน มีนาคม พ.ศ. 2564</t>
  </si>
  <si>
    <t>10 มีนาคม 2564</t>
  </si>
  <si>
    <t>สวนดงพลอง เล่มที่ 1 เลขที่ 88</t>
  </si>
  <si>
    <t>ร้านโคกใหญ่โชคชัยเซอร์วิส</t>
  </si>
  <si>
    <t>สวนโคกโจด เล่มที่ 1 เลขที่ 72</t>
  </si>
  <si>
    <t>8 มีนาคม 2564</t>
  </si>
  <si>
    <t>สวนโคกโจด เล่มที่ 1 เลขที่ 85</t>
  </si>
  <si>
    <t>3 มีนาคม 2564</t>
  </si>
  <si>
    <t>อู่จาริยะมา&amp;เลามนต์เซอร์วิส</t>
  </si>
  <si>
    <t>สวนดงเค็ง เล่มที่ 1 เลขที่ 81</t>
  </si>
  <si>
    <t>สวนดงใหญ่ 4 เล่มที่ 1 เลขที่ 71</t>
  </si>
  <si>
    <t>18 มีนาคม 2564</t>
  </si>
  <si>
    <t>สวนดงพลอง เล่มที่ 1 เลขที่ 96</t>
  </si>
  <si>
    <t>สวนดงพลอง เล่มที่ 1 เลขที่ 97</t>
  </si>
  <si>
    <t>23 มีนาคม 2564</t>
  </si>
  <si>
    <t>หจก.บุรีรัมย์คอมพิวเตอร์ คูเมือง</t>
  </si>
  <si>
    <t>สวนดงพลอง เล่มที่ 1 เลขที่ 103</t>
  </si>
  <si>
    <t>24 มีนาคม 2564</t>
  </si>
  <si>
    <t>22 มีนาคม 2564</t>
  </si>
  <si>
    <t>ร้านเอส บี การไฟฟ้า คูเมือง</t>
  </si>
  <si>
    <t>สวนดงเค็ง เล่มที่ 1 เลขที่ 102</t>
  </si>
  <si>
    <t>อู่ช่างหงอด</t>
  </si>
  <si>
    <t>เล่มที่ 3  เลขที่ 27</t>
  </si>
  <si>
    <t>11 มีนาคม 2564</t>
  </si>
  <si>
    <t>เล่มที่ 3  เลขที่ 28</t>
  </si>
  <si>
    <t>ร้านสดใสไดนาโม</t>
  </si>
  <si>
    <t>เล่มที่ 3  เลขที่ 29</t>
  </si>
  <si>
    <t>ค่าดูแลบำรุงรักษารถแรงเยอร์ F666</t>
  </si>
  <si>
    <t>เล่มที่ 3  เลขที่ 30</t>
  </si>
  <si>
    <t>เล่มที่ 3  เลขที่ 33</t>
  </si>
  <si>
    <t>12 มีนาคม 2564</t>
  </si>
  <si>
    <t>15 มีนาคม 2564</t>
  </si>
  <si>
    <t>เล่มที่ 3  เลขที่ 38</t>
  </si>
  <si>
    <t>16 มีนาคม 2564</t>
  </si>
  <si>
    <t>1 มีนาคม 2564</t>
  </si>
  <si>
    <t>ค่าซ่อมแซมรถแทรคเตอร์ล้อยาง 390 (ออ.4-07)</t>
  </si>
  <si>
    <t>ร้านบุญนำการช่าง</t>
  </si>
  <si>
    <t>เล่มที่ 3  เลขที่ 4</t>
  </si>
  <si>
    <t>2 มีนาคม 2564</t>
  </si>
  <si>
    <t>ค่าดูแลบำรุงรักษารถแทรคเตอร์ล้อยาง 390 (ออ.4-07)</t>
  </si>
  <si>
    <t>ร้านยนต์เสรี</t>
  </si>
  <si>
    <t>เล่มที่ 3  เลขที่ 5</t>
  </si>
  <si>
    <t>ร้านพีเอสที สีคิ้ว</t>
  </si>
  <si>
    <t>เล่มที่ 3  เลขที่ 6</t>
  </si>
  <si>
    <t>ร้านมิตรเกษตร</t>
  </si>
  <si>
    <t>เล่มที่ 3  เลขที่ 7</t>
  </si>
  <si>
    <t>เล่มที่ 3  เลขที่ 8</t>
  </si>
  <si>
    <t>เล่มที่ 3  เลขที่ 9</t>
  </si>
  <si>
    <t>เล่มที่ 3  เลขที่ 10</t>
  </si>
  <si>
    <t>4 มีนาคม 2564</t>
  </si>
  <si>
    <t>เล่มที่ 3  เลขที่ 11</t>
  </si>
  <si>
    <t>5 มีนาคม 2564</t>
  </si>
  <si>
    <t>เล่มที่ 3  เลขที่ 15</t>
  </si>
  <si>
    <t>เล่มที่ 3  เลขที่ 16</t>
  </si>
  <si>
    <t>เล่มที่ 3  เลขที่ 17</t>
  </si>
  <si>
    <t>ร้านสยามการยาง</t>
  </si>
  <si>
    <t>เล่มที่ 3  เลขที่ 18</t>
  </si>
  <si>
    <t>6 มีนาคม 2564</t>
  </si>
  <si>
    <t>เล่มที่ 3  เลขที่ 19</t>
  </si>
  <si>
    <t>ค่าซ่อมแซมทรัพย์สิน(เครื่องพ่นสารเคมี)</t>
  </si>
  <si>
    <t>เล่มที่ 3  เลขที่ 20</t>
  </si>
  <si>
    <t>9 มีนาคม 2564</t>
  </si>
  <si>
    <t>เล่มที่ 3  เลขที่ 21</t>
  </si>
  <si>
    <t>ร้านสุธีร์การช่าง</t>
  </si>
  <si>
    <t>เล่มที่ 3  เลขที่ 22</t>
  </si>
  <si>
    <t>เล่มที่ 3  เลขที่ 23</t>
  </si>
  <si>
    <t>เล่มที่ 3  เลขที่ 25</t>
  </si>
  <si>
    <t>ร้านวัชระ อะไหล่</t>
  </si>
  <si>
    <t>หจก.ดีพลัส ซับพลายกรุ๊ป</t>
  </si>
  <si>
    <t>เล่มที่ 3  เลขที่ 31</t>
  </si>
  <si>
    <t>เล่มที่ 3  เลขที่ 35</t>
  </si>
  <si>
    <t>ค่าซ่อมแซมทรัพย์สิน(พื้นห้องพัสดุ)</t>
  </si>
  <si>
    <t>ร้านหินดาดเสาปูน</t>
  </si>
  <si>
    <t>เล่มที่ 3  เลขที่ 37</t>
  </si>
  <si>
    <t>ค่าซ่อมแซมรถยนต์ นก.4036 ขก.</t>
  </si>
  <si>
    <t>ร้านเอกชัยไดนาโม</t>
  </si>
  <si>
    <t>เล่มที่ 3  เลขที่ 40</t>
  </si>
  <si>
    <t>หจก.ส.วัฒนาพาณิชย์</t>
  </si>
  <si>
    <t>เล่มที่ 3  เลขที่ 49</t>
  </si>
  <si>
    <t>เล่มที่ 3  เลขที่ 51</t>
  </si>
  <si>
    <t>เล่มที่ 3  เลขที่ 52</t>
  </si>
  <si>
    <t>25 มีนาคม 2564</t>
  </si>
  <si>
    <t>เล่มที่ 3  เลขที่ 42</t>
  </si>
  <si>
    <t>ร้านเอ็มเอสแอ๊ดเวอร์ไทซิ่ง</t>
  </si>
  <si>
    <t>เล่มที่ 3  เลขที่ 44</t>
  </si>
  <si>
    <t>เล่มที่ 3  เลขที่ 48</t>
  </si>
  <si>
    <t>เล่มที่ 3  เลขที่ 54</t>
  </si>
  <si>
    <t>ค่าดูแลบำรุงรักษารถยนต์ นก.4036 ขก.</t>
  </si>
  <si>
    <t>เล่มที่ 3  เลขที่ 55</t>
  </si>
  <si>
    <t>หจก.ออฟฟิศเซ็นเตอร์กรุ๊ป</t>
  </si>
  <si>
    <t>เล่มที่ 2 เลขที่ 2 ลว.3 กุมภาพันธ์ 64</t>
  </si>
  <si>
    <t>เล่มที่ 3 เลขที่ 4 ลว.12 มีนาคม 64</t>
  </si>
  <si>
    <t>เล่มที่ 3 เลขที่ 3 ลว.12 มีนาคม 64</t>
  </si>
  <si>
    <t>ร้านสหวิทยา</t>
  </si>
  <si>
    <t>เล่มที่ 3 เลขที่ 5 ลว.12 มีนาคม 64</t>
  </si>
  <si>
    <t>ค่าดูแลบำรุงรักษา(ทรัพย์สิน)</t>
  </si>
  <si>
    <t>เล่มที่ 3 เลขที่ 2 ลว.8 มีนาคม 64</t>
  </si>
  <si>
    <t>เล่มที่ 3 เลขที่ 5 ลว.15 มีนาคม 64</t>
  </si>
  <si>
    <t>บริษัท ราชสีมายงกิตต์ จำกัด</t>
  </si>
  <si>
    <t>31 มีนาคม 2564</t>
  </si>
  <si>
    <t>เล่มที่ 3 เลขที่ 1 ลว.3 มีนาคม 65</t>
  </si>
  <si>
    <t xml:space="preserve"> 27 กุมภาพันธ์ 2564</t>
  </si>
  <si>
    <t>ร้านมังกรทองโฮมมาร์ท</t>
  </si>
  <si>
    <t>สวนคอนสาร เล่มที่ 3 เลขที่ 1</t>
  </si>
  <si>
    <t>สวนคอนสาร เล่มที่ 3 เลขที่ 2</t>
  </si>
  <si>
    <t xml:space="preserve"> 3 มีนาคม 2564</t>
  </si>
  <si>
    <t>ร้านรวยโรจน์ ค้าเหล็ก</t>
  </si>
  <si>
    <t>สวนคอนสาร เล่มที่ 3 เลขที่ 4</t>
  </si>
  <si>
    <t xml:space="preserve"> 5 มีนาคม 2564</t>
  </si>
  <si>
    <t>สวนคอนสาร เล่มที่ 3 เลขที่ 5</t>
  </si>
  <si>
    <t xml:space="preserve"> 7 มีนาคม 2564</t>
  </si>
  <si>
    <t>ค่าใช้จ่ายพิธีการศาสนา</t>
  </si>
  <si>
    <t>ร้านอำนาจหีบทอง</t>
  </si>
  <si>
    <t>สวนคอนสาร เล่มที่ 3 เลขที่ 7</t>
  </si>
  <si>
    <t xml:space="preserve"> 8 มีนาคม 2564</t>
  </si>
  <si>
    <t>สวนคอนสาร เล่มที่ 3 เลขที่ 8</t>
  </si>
  <si>
    <t xml:space="preserve"> 9 มีนาคม 2564</t>
  </si>
  <si>
    <t>สวนคอนสาร เล่มที่ 3 เลขที่ 9</t>
  </si>
  <si>
    <t xml:space="preserve"> 10 มีนาคม 2564</t>
  </si>
  <si>
    <t xml:space="preserve"> 11 มีนาคม 2564</t>
  </si>
  <si>
    <t>ค่าซ่อมแซมทรัพย์สิน(ชั้นวางเอกสาร)</t>
  </si>
  <si>
    <t>สวนคอนสาร เล่มที่ 3 เลขที่ 11</t>
  </si>
  <si>
    <t xml:space="preserve"> 18 มีนาคม 2564</t>
  </si>
  <si>
    <t>ร้านแสงทองก่อสร้าง</t>
  </si>
  <si>
    <t>สวนคอนสาร เล่มที่ 3 เลขที่ 14</t>
  </si>
  <si>
    <t xml:space="preserve"> 20 มีนาคม 2564</t>
  </si>
  <si>
    <t>สวนคอนสาร เล่มที่ 3 เลขที่ 15</t>
  </si>
  <si>
    <t xml:space="preserve"> 21 มีนาคม 2564</t>
  </si>
  <si>
    <t>ร้านโชคสัมฤทธิ์</t>
  </si>
  <si>
    <t>สวนคอนสาร เล่มที่ 3 เลขที่ 19</t>
  </si>
  <si>
    <t>ร้านอ.รุ่งเรืองยนต์</t>
  </si>
  <si>
    <t>สวนคอนสาร เล่มที่ 3 เลขที่ 22</t>
  </si>
  <si>
    <t>ค่าซ่อมแซมทรัพย์สิน(เลื่อยโซ่ยนต์)</t>
  </si>
  <si>
    <t>สวนคอนสาร เล่มที่ 3 เลขที่ 25</t>
  </si>
  <si>
    <t>สวนคอนสาร เล่มที่ 3 เลขที่ 26</t>
  </si>
  <si>
    <t xml:space="preserve"> 15 มีนาคม 2564</t>
  </si>
  <si>
    <t>ค่าซ่อมแซมรถยนต์บรรทุกสิบล้อ</t>
  </si>
  <si>
    <t>หจก.เล้าซุ่ยเซ้งอะไหล่ 1994</t>
  </si>
  <si>
    <t>สวนคอนสาร เล่มที่ 3 เลขที่ 30</t>
  </si>
  <si>
    <t>บริษัท กิจชัยอะไหล่ จำกัด</t>
  </si>
  <si>
    <t>สวนคอนสาร เล่มที่ 3 เลขที่ 32</t>
  </si>
  <si>
    <t>ร้านพรพาณิชย์</t>
  </si>
  <si>
    <t>สวนเกษตรสมบูรณ์ เล่มที่ 3 เลขที่ 37</t>
  </si>
  <si>
    <t>ค่าซ่อมแซมรถยนต์หมายเลข 82-5368 นม.</t>
  </si>
  <si>
    <t>ร้านอู่ส.ดีเซล</t>
  </si>
  <si>
    <t>สวนเกษตรสมบูรณ์ เล่มที่ 3 เลขที่ 38</t>
  </si>
  <si>
    <t>สวนเกษตรสมบูรณ์ เล่มที่ 3 เลขที่ 40</t>
  </si>
  <si>
    <t>ค่าปุ๋ยและสารเคมี</t>
  </si>
  <si>
    <t>สวนเกษตรสมบูรณ์ เล่มที่ 3 เลขที่ 41</t>
  </si>
  <si>
    <t>สวนเกษตรสมบูรณ์ เล่มที่ 3 เลขที่ 42</t>
  </si>
  <si>
    <t>26 กุมภาพันธ์ 2564</t>
  </si>
  <si>
    <t>ร้านแบมเบลล์ก๊อบปี้</t>
  </si>
  <si>
    <t>สวนป่าหนองคู เล่มที่ 1 เลขที่ 31</t>
  </si>
  <si>
    <t>ค่าซ่อมแซมรถยนต์ สร.7670 กทม.</t>
  </si>
  <si>
    <t>ร้านอู่รัตนประดิษฐ์เซอร์วิส</t>
  </si>
  <si>
    <t>สวนป่าหนองคู เล่มที่ 1 เลขที่ 34</t>
  </si>
  <si>
    <t>สวนป่าหนองคู เล่มที่ 1 เลขที่ 38</t>
  </si>
  <si>
    <t>ร้านขอบทอง C-ROX</t>
  </si>
  <si>
    <t>สวนป่าหนองคู เล่มที่ 1 เลขที่ 42</t>
  </si>
  <si>
    <t>17 มีนาคม 2564</t>
  </si>
  <si>
    <t>สวนป่าหนองคู เล่มที่ 1 เลขที่ 43</t>
  </si>
  <si>
    <t>สวนป่าหนองคู เล่มที่ 1 เลขที่ 44</t>
  </si>
  <si>
    <t>19 มีนาคม 2564</t>
  </si>
  <si>
    <t>สวนป่าหนองคู เล่มที่ 1 เลขที่ 45</t>
  </si>
  <si>
    <t>21 มีนาคม 2564</t>
  </si>
  <si>
    <t>ร้านรัตนชาติอะไหล่</t>
  </si>
  <si>
    <t>สวนป่าหนองคู เล่มที่ 1 เลขที่ 47</t>
  </si>
  <si>
    <t>ร้านวิภาวรรณ</t>
  </si>
  <si>
    <t>สวนป่าทุ่งมน เล่มที่ 1 เลขที่ 37</t>
  </si>
  <si>
    <t>สวนดงสายทอ เล่มที่ 3 เลขที่ 1</t>
  </si>
  <si>
    <t>สวนดงสายทอ เล่มที่ 3 เลขที่ 2</t>
  </si>
  <si>
    <t>สวนภูดิน เล่มที่ 3 เลขที่ 5</t>
  </si>
  <si>
    <t>ค่าซ่อมแซมรถยนต์ ศน.2950 กทม.</t>
  </si>
  <si>
    <t>สวนภูดิน เล่มที่ 3 เลขที่ 6</t>
  </si>
  <si>
    <t>ร้านมิตรภาพมอเตอร์</t>
  </si>
  <si>
    <t>สวนภูดิน เล่มที่ 3 เลขที่ 7</t>
  </si>
  <si>
    <t>ร้านเพชรไดนาโมมอเตอร์</t>
  </si>
  <si>
    <t>สวนภูดิน เล่มที่ 3 เลขที่ 8</t>
  </si>
  <si>
    <t>สวนสูงเนิน เล่มที่ 3 เลขที่ 15</t>
  </si>
  <si>
    <t>ร้านพีเอสทีสีคิ้ว</t>
  </si>
  <si>
    <t>สวนสูงเนิน เล่มที่ 3 เลขที่ 21</t>
  </si>
  <si>
    <t>สวนสูงเนิน เล่มที่ 3 เลขที่ 22</t>
  </si>
  <si>
    <r>
      <t xml:space="preserve">     </t>
    </r>
    <r>
      <rPr>
        <b/>
        <sz val="18"/>
        <rFont val="TH Niramit AS"/>
      </rPr>
      <t xml:space="preserve">วันที่   </t>
    </r>
    <r>
      <rPr>
        <sz val="16"/>
        <rFont val="TH Niramit AS"/>
      </rPr>
      <t xml:space="preserve">    ๗  เมษายน  ๒๕๖๔</t>
    </r>
  </si>
  <si>
    <r>
      <rPr>
        <b/>
        <sz val="18"/>
        <rFont val="TH Niramit AS"/>
      </rPr>
      <t>เรื่อง</t>
    </r>
    <r>
      <rPr>
        <sz val="16"/>
        <rFont val="TH Niramit AS"/>
      </rPr>
      <t xml:space="preserve">  รายงานสรุปผลการดำเนินการจัดซื้อจัดจ้าง ประจำเดือน  มีนาคม  ๒๕๖๔  </t>
    </r>
  </si>
  <si>
    <r>
      <t xml:space="preserve">จัดจ้างของงานในสังกัด ประจำเดือน   มีนาคม   ๒๕๖๔  โดยได้จัดส่งข้อมูลไปที่ </t>
    </r>
    <r>
      <rPr>
        <b/>
        <u/>
        <sz val="16"/>
        <rFont val="TH Niramit AS"/>
      </rPr>
      <t>google form</t>
    </r>
  </si>
  <si>
    <r>
      <t>แล้วเมื่อวันที่  ๗  มีนาคม  ๒๕๖๔</t>
    </r>
    <r>
      <rPr>
        <sz val="16"/>
        <color rgb="FFFF0000"/>
        <rFont val="TH Niramit AS"/>
      </rPr>
      <t xml:space="preserve"> </t>
    </r>
    <r>
      <rPr>
        <sz val="16"/>
        <rFont val="TH Niramit AS"/>
      </rPr>
      <t xml:space="preserve"> รายละเอียดตามแบบ</t>
    </r>
    <r>
      <rPr>
        <sz val="16"/>
        <color rgb="FFFF0000"/>
        <rFont val="TH Niramit AS"/>
      </rPr>
      <t xml:space="preserve"> </t>
    </r>
    <r>
      <rPr>
        <sz val="16"/>
        <rFont val="TH Niramit AS"/>
      </rPr>
      <t>สขร.๑  จำนวน ๑ ชุด เรียนมาพร้อมนี้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</si>
</sst>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3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name val="TH Niramit AS"/>
    </font>
    <font>
      <sz val="14"/>
      <name val="TH Niramit AS"/>
    </font>
    <font>
      <sz val="11"/>
      <color rgb="FF000000"/>
      <name val="TH Niramit AS"/>
    </font>
    <font>
      <b/>
      <sz val="14"/>
      <name val="TH Niramit AS"/>
    </font>
    <font>
      <b/>
      <sz val="26"/>
      <name val="TH Niramit AS"/>
    </font>
    <font>
      <sz val="16"/>
      <name val="TH Niramit AS"/>
    </font>
    <font>
      <b/>
      <sz val="16"/>
      <name val="TH Niramit AS"/>
    </font>
    <font>
      <b/>
      <sz val="18"/>
      <name val="TH Niramit AS"/>
    </font>
    <font>
      <sz val="16"/>
      <color rgb="FF000000"/>
      <name val="TH Niramit AS"/>
    </font>
    <font>
      <b/>
      <u/>
      <sz val="16"/>
      <name val="TH Niramit AS"/>
    </font>
    <font>
      <sz val="16"/>
      <color rgb="FFFF0000"/>
      <name val="TH Niramit AS"/>
    </font>
    <font>
      <b/>
      <sz val="18"/>
      <color theme="1"/>
      <name val="TH Niramit AS"/>
    </font>
    <font>
      <sz val="16"/>
      <color theme="1"/>
      <name val="TH Niramit AS"/>
    </font>
    <font>
      <sz val="12"/>
      <name val="TH Niramit AS"/>
    </font>
    <font>
      <b/>
      <sz val="16"/>
      <color theme="1"/>
      <name val="TH Niramit AS"/>
    </font>
    <font>
      <sz val="15"/>
      <color theme="1"/>
      <name val="TH Niramit AS"/>
    </font>
    <font>
      <sz val="18"/>
      <color theme="1"/>
      <name val="TH Niramit AS"/>
    </font>
    <font>
      <sz val="18"/>
      <name val="TH Niramit AS"/>
    </font>
    <font>
      <sz val="20"/>
      <color theme="1"/>
      <name val="TH Niramit AS"/>
    </font>
    <font>
      <sz val="20"/>
      <name val="TH Niramit AS"/>
    </font>
    <font>
      <b/>
      <sz val="20"/>
      <color theme="1"/>
      <name val="TH Niramit AS"/>
    </font>
    <font>
      <b/>
      <sz val="25"/>
      <color theme="1"/>
      <name val="TH Niramit AS"/>
    </font>
    <font>
      <b/>
      <sz val="22"/>
      <color theme="1"/>
      <name val="TH Niramit AS"/>
    </font>
    <font>
      <sz val="23"/>
      <color theme="1"/>
      <name val="TH Niramit AS"/>
    </font>
    <font>
      <sz val="23"/>
      <name val="TH Niramit AS"/>
    </font>
    <font>
      <sz val="22"/>
      <color theme="1"/>
      <name val="TH Niramit AS"/>
    </font>
    <font>
      <sz val="22"/>
      <name val="TH Niramit AS"/>
    </font>
    <font>
      <b/>
      <sz val="23"/>
      <color theme="1"/>
      <name val="TH Niramit AS"/>
    </font>
    <font>
      <b/>
      <sz val="26"/>
      <color theme="1"/>
      <name val="TH Niramit AS"/>
    </font>
    <font>
      <sz val="18"/>
      <color theme="0"/>
      <name val="TH Niramit AS"/>
    </font>
    <font>
      <sz val="24"/>
      <color theme="1"/>
      <name val="TH Niramit AS"/>
    </font>
    <font>
      <b/>
      <sz val="28"/>
      <color rgb="FFFF0000"/>
      <name val="TH Niramit AS"/>
    </font>
    <font>
      <sz val="14"/>
      <color theme="1"/>
      <name val="TH Niramit AS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10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justify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187" fontId="20" fillId="0" borderId="1" xfId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87" fontId="20" fillId="0" borderId="1" xfId="1" applyFont="1" applyBorder="1" applyAlignment="1">
      <alignment vertical="center"/>
    </xf>
    <xf numFmtId="187" fontId="20" fillId="0" borderId="7" xfId="1" applyFont="1" applyBorder="1" applyAlignment="1">
      <alignment vertical="center"/>
    </xf>
    <xf numFmtId="187" fontId="20" fillId="0" borderId="5" xfId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87" fontId="14" fillId="0" borderId="1" xfId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87" fontId="14" fillId="0" borderId="7" xfId="1" applyFont="1" applyBorder="1" applyAlignment="1">
      <alignment vertical="center"/>
    </xf>
    <xf numFmtId="187" fontId="14" fillId="0" borderId="5" xfId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187" fontId="25" fillId="0" borderId="1" xfId="1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87" fontId="25" fillId="0" borderId="1" xfId="0" applyNumberFormat="1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9" fontId="27" fillId="0" borderId="1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187" fontId="27" fillId="0" borderId="1" xfId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187" fontId="27" fillId="0" borderId="1" xfId="1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187" fontId="14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187" fontId="3" fillId="0" borderId="0" xfId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87" fontId="3" fillId="0" borderId="0" xfId="1" applyFont="1" applyBorder="1" applyAlignment="1">
      <alignment vertical="center"/>
    </xf>
    <xf numFmtId="49" fontId="18" fillId="0" borderId="1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87" fontId="18" fillId="0" borderId="1" xfId="1" applyFont="1" applyBorder="1" applyAlignment="1">
      <alignment vertical="center"/>
    </xf>
    <xf numFmtId="187" fontId="18" fillId="0" borderId="1" xfId="1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87" fontId="18" fillId="0" borderId="1" xfId="0" applyNumberFormat="1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25" fillId="0" borderId="1" xfId="0" applyFont="1" applyBorder="1" applyAlignment="1">
      <alignment horizontal="left" vertical="center"/>
    </xf>
    <xf numFmtId="15" fontId="14" fillId="0" borderId="1" xfId="0" quotePrefix="1" applyNumberFormat="1" applyFont="1" applyBorder="1" applyAlignment="1">
      <alignment horizontal="center" vertical="center"/>
    </xf>
    <xf numFmtId="49" fontId="14" fillId="0" borderId="1" xfId="0" quotePrefix="1" applyNumberFormat="1" applyFont="1" applyBorder="1" applyAlignment="1">
      <alignment horizontal="center" vertical="center"/>
    </xf>
    <xf numFmtId="15" fontId="27" fillId="0" borderId="1" xfId="0" quotePrefix="1" applyNumberFormat="1" applyFont="1" applyBorder="1" applyAlignment="1">
      <alignment horizontal="center" vertical="center"/>
    </xf>
    <xf numFmtId="49" fontId="27" fillId="0" borderId="1" xfId="0" quotePrefix="1" applyNumberFormat="1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9" fontId="25" fillId="0" borderId="1" xfId="0" quotePrefix="1" applyNumberFormat="1" applyFont="1" applyBorder="1" applyAlignment="1">
      <alignment horizontal="center" vertical="center"/>
    </xf>
    <xf numFmtId="15" fontId="18" fillId="0" borderId="1" xfId="0" quotePrefix="1" applyNumberFormat="1" applyFont="1" applyBorder="1" applyAlignment="1">
      <alignment horizontal="center" vertical="center"/>
    </xf>
    <xf numFmtId="0" fontId="20" fillId="0" borderId="1" xfId="0" quotePrefix="1" applyFont="1" applyBorder="1" applyAlignment="1">
      <alignment horizontal="center" vertical="center"/>
    </xf>
    <xf numFmtId="49" fontId="20" fillId="0" borderId="1" xfId="0" quotePrefix="1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34" fillId="0" borderId="1" xfId="0" applyFont="1" applyBorder="1" applyAlignment="1">
      <alignment vertical="center"/>
    </xf>
    <xf numFmtId="49" fontId="18" fillId="0" borderId="1" xfId="0" quotePrefix="1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right" vertical="center"/>
    </xf>
    <xf numFmtId="0" fontId="20" fillId="0" borderId="7" xfId="0" applyFont="1" applyBorder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14" fillId="0" borderId="6" xfId="0" applyNumberFormat="1" applyFont="1" applyBorder="1" applyAlignment="1">
      <alignment horizontal="right" vertical="center"/>
    </xf>
    <xf numFmtId="49" fontId="14" fillId="0" borderId="7" xfId="0" applyNumberFormat="1" applyFont="1" applyBorder="1" applyAlignment="1">
      <alignment horizontal="right" vertical="center"/>
    </xf>
    <xf numFmtId="49" fontId="14" fillId="0" borderId="5" xfId="0" applyNumberFormat="1" applyFont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25" fillId="0" borderId="6" xfId="0" applyFont="1" applyBorder="1" applyAlignment="1">
      <alignment horizontal="right" vertical="center"/>
    </xf>
    <xf numFmtId="0" fontId="25" fillId="0" borderId="7" xfId="0" applyFont="1" applyBorder="1" applyAlignment="1">
      <alignment horizontal="right" vertical="center"/>
    </xf>
    <xf numFmtId="0" fontId="25" fillId="0" borderId="5" xfId="0" applyFont="1" applyBorder="1" applyAlignment="1">
      <alignment horizontal="right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27" fillId="0" borderId="6" xfId="0" applyNumberFormat="1" applyFont="1" applyBorder="1" applyAlignment="1">
      <alignment horizontal="right" vertical="center"/>
    </xf>
    <xf numFmtId="49" fontId="27" fillId="0" borderId="7" xfId="0" applyNumberFormat="1" applyFont="1" applyBorder="1" applyAlignment="1">
      <alignment horizontal="right" vertical="center"/>
    </xf>
    <xf numFmtId="49" fontId="27" fillId="0" borderId="5" xfId="0" applyNumberFormat="1" applyFont="1" applyBorder="1" applyAlignment="1">
      <alignment horizontal="right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18" fillId="0" borderId="6" xfId="0" applyNumberFormat="1" applyFont="1" applyBorder="1" applyAlignment="1">
      <alignment horizontal="right" vertical="center"/>
    </xf>
    <xf numFmtId="49" fontId="18" fillId="0" borderId="7" xfId="0" applyNumberFormat="1" applyFont="1" applyBorder="1" applyAlignment="1">
      <alignment horizontal="right" vertical="center"/>
    </xf>
    <xf numFmtId="49" fontId="18" fillId="0" borderId="5" xfId="0" applyNumberFormat="1" applyFont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0" fontId="18" fillId="0" borderId="7" xfId="0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66"/>
      <color rgb="FF00FFFF"/>
      <color rgb="FFCC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110673</xdr:colOff>
      <xdr:row>0</xdr:row>
      <xdr:rowOff>130176</xdr:rowOff>
    </xdr:from>
    <xdr:to>
      <xdr:col>9</xdr:col>
      <xdr:colOff>1398816</xdr:colOff>
      <xdr:row>1</xdr:row>
      <xdr:rowOff>139701</xdr:rowOff>
    </xdr:to>
    <xdr:sp macro="" textlink="">
      <xdr:nvSpPr>
        <xdr:cNvPr id="2" name="TextBox 1"/>
        <xdr:cNvSpPr txBox="1"/>
      </xdr:nvSpPr>
      <xdr:spPr>
        <a:xfrm>
          <a:off x="11810548" y="130176"/>
          <a:ext cx="1288143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0</xdr:row>
      <xdr:rowOff>100693</xdr:rowOff>
    </xdr:from>
    <xdr:to>
      <xdr:col>9</xdr:col>
      <xdr:colOff>1419225</xdr:colOff>
      <xdr:row>1</xdr:row>
      <xdr:rowOff>110218</xdr:rowOff>
    </xdr:to>
    <xdr:sp macro="" textlink="">
      <xdr:nvSpPr>
        <xdr:cNvPr id="3" name="TextBox 2"/>
        <xdr:cNvSpPr txBox="1"/>
      </xdr:nvSpPr>
      <xdr:spPr>
        <a:xfrm>
          <a:off x="11536136" y="100693"/>
          <a:ext cx="1285875" cy="3088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2395538</xdr:colOff>
      <xdr:row>0</xdr:row>
      <xdr:rowOff>304801</xdr:rowOff>
    </xdr:from>
    <xdr:to>
      <xdr:col>9</xdr:col>
      <xdr:colOff>3681413</xdr:colOff>
      <xdr:row>1</xdr:row>
      <xdr:rowOff>314326</xdr:rowOff>
    </xdr:to>
    <xdr:sp macro="" textlink="">
      <xdr:nvSpPr>
        <xdr:cNvPr id="3" name="TextBox 2"/>
        <xdr:cNvSpPr txBox="1"/>
      </xdr:nvSpPr>
      <xdr:spPr>
        <a:xfrm>
          <a:off x="22159913" y="304801"/>
          <a:ext cx="1285875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0</xdr:row>
      <xdr:rowOff>130176</xdr:rowOff>
    </xdr:from>
    <xdr:to>
      <xdr:col>9</xdr:col>
      <xdr:colOff>1657350</xdr:colOff>
      <xdr:row>1</xdr:row>
      <xdr:rowOff>139701</xdr:rowOff>
    </xdr:to>
    <xdr:sp macro="" textlink="">
      <xdr:nvSpPr>
        <xdr:cNvPr id="3" name="TextBox 2"/>
        <xdr:cNvSpPr txBox="1"/>
      </xdr:nvSpPr>
      <xdr:spPr>
        <a:xfrm>
          <a:off x="12245975" y="130176"/>
          <a:ext cx="1285875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1250950</xdr:colOff>
      <xdr:row>0</xdr:row>
      <xdr:rowOff>120651</xdr:rowOff>
    </xdr:from>
    <xdr:to>
      <xdr:col>9</xdr:col>
      <xdr:colOff>2536825</xdr:colOff>
      <xdr:row>1</xdr:row>
      <xdr:rowOff>130176</xdr:rowOff>
    </xdr:to>
    <xdr:sp macro="" textlink="">
      <xdr:nvSpPr>
        <xdr:cNvPr id="4" name="TextBox 3"/>
        <xdr:cNvSpPr txBox="1"/>
      </xdr:nvSpPr>
      <xdr:spPr>
        <a:xfrm>
          <a:off x="14433550" y="120651"/>
          <a:ext cx="12858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0</xdr:row>
      <xdr:rowOff>177801</xdr:rowOff>
    </xdr:from>
    <xdr:to>
      <xdr:col>9</xdr:col>
      <xdr:colOff>1609725</xdr:colOff>
      <xdr:row>1</xdr:row>
      <xdr:rowOff>187326</xdr:rowOff>
    </xdr:to>
    <xdr:sp macro="" textlink="">
      <xdr:nvSpPr>
        <xdr:cNvPr id="4" name="TextBox 3"/>
        <xdr:cNvSpPr txBox="1"/>
      </xdr:nvSpPr>
      <xdr:spPr>
        <a:xfrm>
          <a:off x="11991975" y="177801"/>
          <a:ext cx="1285875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942975</xdr:colOff>
      <xdr:row>0</xdr:row>
      <xdr:rowOff>50801</xdr:rowOff>
    </xdr:from>
    <xdr:to>
      <xdr:col>9</xdr:col>
      <xdr:colOff>2228850</xdr:colOff>
      <xdr:row>1</xdr:row>
      <xdr:rowOff>60326</xdr:rowOff>
    </xdr:to>
    <xdr:sp macro="" textlink="">
      <xdr:nvSpPr>
        <xdr:cNvPr id="3" name="TextBox 2"/>
        <xdr:cNvSpPr txBox="1"/>
      </xdr:nvSpPr>
      <xdr:spPr>
        <a:xfrm>
          <a:off x="15690850" y="50801"/>
          <a:ext cx="1285875" cy="327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8629</xdr:colOff>
      <xdr:row>0</xdr:row>
      <xdr:rowOff>216560</xdr:rowOff>
    </xdr:from>
    <xdr:to>
      <xdr:col>1</xdr:col>
      <xdr:colOff>681487</xdr:colOff>
      <xdr:row>2</xdr:row>
      <xdr:rowOff>58766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8795" y="216560"/>
          <a:ext cx="672858" cy="69622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J16"/>
  <sheetViews>
    <sheetView view="pageBreakPreview" zoomScale="60" zoomScaleNormal="60" workbookViewId="0">
      <selection activeCell="G16" sqref="G16"/>
    </sheetView>
  </sheetViews>
  <sheetFormatPr defaultColWidth="9" defaultRowHeight="24.75" x14ac:dyDescent="0.2"/>
  <cols>
    <col min="1" max="1" width="9.5" style="44" customWidth="1"/>
    <col min="2" max="2" width="21.625" style="31" customWidth="1"/>
    <col min="3" max="3" width="41" style="31" customWidth="1"/>
    <col min="4" max="4" width="13.875" style="31" customWidth="1"/>
    <col min="5" max="5" width="12.5" style="31" customWidth="1"/>
    <col min="6" max="6" width="15.125" style="31" customWidth="1"/>
    <col min="7" max="8" width="29" style="31" customWidth="1"/>
    <col min="9" max="9" width="19" style="31" bestFit="1" customWidth="1"/>
    <col min="10" max="10" width="33.25" style="31" customWidth="1"/>
    <col min="11" max="16384" width="9" style="31"/>
  </cols>
  <sheetData>
    <row r="1" spans="1:10" ht="38.25" x14ac:dyDescent="0.2">
      <c r="A1" s="124" t="s">
        <v>99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38.25" x14ac:dyDescent="0.2">
      <c r="A2" s="124" t="s">
        <v>58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38.25" x14ac:dyDescent="0.2">
      <c r="A3" s="124" t="s">
        <v>100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ht="25.15" x14ac:dyDescent="0.2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0" ht="63" x14ac:dyDescent="0.2">
      <c r="A5" s="14" t="s">
        <v>0</v>
      </c>
      <c r="B5" s="15" t="s">
        <v>29</v>
      </c>
      <c r="C5" s="15" t="s">
        <v>1</v>
      </c>
      <c r="D5" s="16" t="s">
        <v>2</v>
      </c>
      <c r="E5" s="14" t="s">
        <v>3</v>
      </c>
      <c r="F5" s="16" t="s">
        <v>4</v>
      </c>
      <c r="G5" s="16" t="s">
        <v>8</v>
      </c>
      <c r="H5" s="16" t="s">
        <v>5</v>
      </c>
      <c r="I5" s="16" t="s">
        <v>6</v>
      </c>
      <c r="J5" s="16" t="s">
        <v>7</v>
      </c>
    </row>
    <row r="6" spans="1:10" s="36" customFormat="1" ht="31.35" customHeight="1" x14ac:dyDescent="0.2">
      <c r="A6" s="33"/>
      <c r="B6" s="34"/>
      <c r="C6" s="34" t="s">
        <v>27</v>
      </c>
      <c r="D6" s="33"/>
      <c r="E6" s="33"/>
      <c r="F6" s="35"/>
      <c r="G6" s="33"/>
      <c r="H6" s="33"/>
      <c r="I6" s="33"/>
      <c r="J6" s="33"/>
    </row>
    <row r="7" spans="1:10" s="36" customFormat="1" ht="32.25" customHeight="1" x14ac:dyDescent="0.2">
      <c r="A7" s="116" t="s">
        <v>28</v>
      </c>
      <c r="B7" s="115" t="s">
        <v>250</v>
      </c>
      <c r="C7" s="38" t="s">
        <v>95</v>
      </c>
      <c r="D7" s="39">
        <v>355</v>
      </c>
      <c r="E7" s="39">
        <f>+D7</f>
        <v>355</v>
      </c>
      <c r="F7" s="37" t="s">
        <v>30</v>
      </c>
      <c r="G7" s="37" t="s">
        <v>94</v>
      </c>
      <c r="H7" s="37" t="str">
        <f>+G7</f>
        <v>ร้านสิงห์ทองวัสดุก่อสร้าง</v>
      </c>
      <c r="I7" s="40" t="s">
        <v>31</v>
      </c>
      <c r="J7" s="38" t="s">
        <v>269</v>
      </c>
    </row>
    <row r="8" spans="1:10" s="36" customFormat="1" ht="32.25" customHeight="1" x14ac:dyDescent="0.2">
      <c r="A8" s="116" t="s">
        <v>18</v>
      </c>
      <c r="B8" s="115" t="s">
        <v>111</v>
      </c>
      <c r="C8" s="38" t="s">
        <v>95</v>
      </c>
      <c r="D8" s="39">
        <v>2485</v>
      </c>
      <c r="E8" s="39">
        <f>+D8</f>
        <v>2485</v>
      </c>
      <c r="F8" s="37" t="s">
        <v>30</v>
      </c>
      <c r="G8" s="37" t="s">
        <v>94</v>
      </c>
      <c r="H8" s="37" t="str">
        <f t="shared" ref="H8:H13" si="0">+G8</f>
        <v>ร้านสิงห์ทองวัสดุก่อสร้าง</v>
      </c>
      <c r="I8" s="40" t="s">
        <v>31</v>
      </c>
      <c r="J8" s="38" t="s">
        <v>270</v>
      </c>
    </row>
    <row r="9" spans="1:10" s="36" customFormat="1" ht="32.25" customHeight="1" x14ac:dyDescent="0.2">
      <c r="A9" s="116" t="s">
        <v>19</v>
      </c>
      <c r="B9" s="115" t="s">
        <v>105</v>
      </c>
      <c r="C9" s="38" t="s">
        <v>95</v>
      </c>
      <c r="D9" s="39">
        <v>290</v>
      </c>
      <c r="E9" s="39">
        <f t="shared" ref="E9:E13" si="1">+D9</f>
        <v>290</v>
      </c>
      <c r="F9" s="37" t="s">
        <v>30</v>
      </c>
      <c r="G9" s="37" t="s">
        <v>94</v>
      </c>
      <c r="H9" s="37" t="str">
        <f t="shared" si="0"/>
        <v>ร้านสิงห์ทองวัสดุก่อสร้าง</v>
      </c>
      <c r="I9" s="40" t="s">
        <v>31</v>
      </c>
      <c r="J9" s="38" t="s">
        <v>271</v>
      </c>
    </row>
    <row r="10" spans="1:10" s="36" customFormat="1" ht="32.25" customHeight="1" x14ac:dyDescent="0.2">
      <c r="A10" s="116" t="s">
        <v>20</v>
      </c>
      <c r="B10" s="115" t="s">
        <v>131</v>
      </c>
      <c r="C10" s="38" t="s">
        <v>272</v>
      </c>
      <c r="D10" s="39">
        <v>580</v>
      </c>
      <c r="E10" s="39">
        <f t="shared" si="1"/>
        <v>580</v>
      </c>
      <c r="F10" s="37" t="s">
        <v>30</v>
      </c>
      <c r="G10" s="37" t="s">
        <v>93</v>
      </c>
      <c r="H10" s="37" t="str">
        <f t="shared" si="0"/>
        <v>อู่เฉลิมการช่าง</v>
      </c>
      <c r="I10" s="40" t="s">
        <v>31</v>
      </c>
      <c r="J10" s="38" t="s">
        <v>273</v>
      </c>
    </row>
    <row r="11" spans="1:10" s="36" customFormat="1" ht="32.25" customHeight="1" x14ac:dyDescent="0.2">
      <c r="A11" s="116" t="s">
        <v>21</v>
      </c>
      <c r="B11" s="115" t="s">
        <v>259</v>
      </c>
      <c r="C11" s="38" t="s">
        <v>272</v>
      </c>
      <c r="D11" s="39">
        <v>400</v>
      </c>
      <c r="E11" s="39">
        <f t="shared" si="1"/>
        <v>400</v>
      </c>
      <c r="F11" s="37" t="s">
        <v>30</v>
      </c>
      <c r="G11" s="37" t="s">
        <v>274</v>
      </c>
      <c r="H11" s="37" t="str">
        <f t="shared" si="0"/>
        <v>ร้านมิตรภาพมอเตอร์</v>
      </c>
      <c r="I11" s="40" t="s">
        <v>31</v>
      </c>
      <c r="J11" s="38" t="s">
        <v>275</v>
      </c>
    </row>
    <row r="12" spans="1:10" s="36" customFormat="1" ht="32.25" customHeight="1" x14ac:dyDescent="0.2">
      <c r="A12" s="116" t="s">
        <v>22</v>
      </c>
      <c r="B12" s="115" t="s">
        <v>111</v>
      </c>
      <c r="C12" s="38" t="s">
        <v>272</v>
      </c>
      <c r="D12" s="39">
        <v>2500</v>
      </c>
      <c r="E12" s="39">
        <f t="shared" si="1"/>
        <v>2500</v>
      </c>
      <c r="F12" s="37" t="s">
        <v>30</v>
      </c>
      <c r="G12" s="37" t="s">
        <v>276</v>
      </c>
      <c r="H12" s="37" t="str">
        <f t="shared" si="0"/>
        <v>ร้านเพชรไดนาโมมอเตอร์</v>
      </c>
      <c r="I12" s="40" t="s">
        <v>31</v>
      </c>
      <c r="J12" s="38" t="s">
        <v>277</v>
      </c>
    </row>
    <row r="13" spans="1:10" s="36" customFormat="1" ht="32.25" hidden="1" customHeight="1" x14ac:dyDescent="0.2">
      <c r="A13" s="33"/>
      <c r="B13" s="115"/>
      <c r="C13" s="38"/>
      <c r="D13" s="39"/>
      <c r="E13" s="39">
        <f t="shared" si="1"/>
        <v>0</v>
      </c>
      <c r="F13" s="37"/>
      <c r="G13" s="37"/>
      <c r="H13" s="37">
        <f t="shared" si="0"/>
        <v>0</v>
      </c>
      <c r="I13" s="40"/>
      <c r="J13" s="38"/>
    </row>
    <row r="14" spans="1:10" s="36" customFormat="1" ht="32.25" customHeight="1" x14ac:dyDescent="0.2">
      <c r="A14" s="121" t="s">
        <v>57</v>
      </c>
      <c r="B14" s="122"/>
      <c r="C14" s="123"/>
      <c r="D14" s="39">
        <f>SUM(D7:D13)</f>
        <v>6610</v>
      </c>
      <c r="E14" s="41">
        <f>SUM(E7:E13)</f>
        <v>6610</v>
      </c>
      <c r="F14" s="42"/>
      <c r="G14" s="42"/>
      <c r="H14" s="42"/>
      <c r="I14" s="42"/>
      <c r="J14" s="43"/>
    </row>
    <row r="16" spans="1:10" ht="42.75" x14ac:dyDescent="0.2">
      <c r="A16" s="118"/>
    </row>
  </sheetData>
  <mergeCells count="4">
    <mergeCell ref="A14:C14"/>
    <mergeCell ref="A1:J1"/>
    <mergeCell ref="A2:J2"/>
    <mergeCell ref="A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0"/>
  <sheetViews>
    <sheetView view="pageBreakPreview" zoomScale="75" zoomScaleNormal="70" zoomScaleSheetLayoutView="75" workbookViewId="0">
      <selection activeCell="E54" sqref="E54"/>
    </sheetView>
  </sheetViews>
  <sheetFormatPr defaultColWidth="9" defaultRowHeight="24.75" x14ac:dyDescent="0.2"/>
  <cols>
    <col min="1" max="1" width="10.25" style="44" customWidth="1"/>
    <col min="2" max="2" width="17.5" style="31" customWidth="1"/>
    <col min="3" max="3" width="38" style="31" customWidth="1"/>
    <col min="4" max="5" width="14.75" style="31" customWidth="1"/>
    <col min="6" max="6" width="13" style="31" customWidth="1"/>
    <col min="7" max="8" width="23.25" style="31" customWidth="1"/>
    <col min="9" max="9" width="19" style="31" bestFit="1" customWidth="1"/>
    <col min="10" max="10" width="19.5" style="31" customWidth="1"/>
    <col min="11" max="16384" width="9" style="31"/>
  </cols>
  <sheetData>
    <row r="1" spans="1:10" ht="35.450000000000003" x14ac:dyDescent="0.2">
      <c r="A1" s="125" t="str">
        <f>+ดงสายทอ!A1</f>
        <v>สรุปผลการดำเนินการจัดซื้อจัดจ้างในรอบเดือน มีนาคม 2564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36" x14ac:dyDescent="0.2">
      <c r="A2" s="125" t="s">
        <v>58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ht="35.450000000000003" x14ac:dyDescent="0.2">
      <c r="A3" s="125" t="str">
        <f>+ดงสายทอ!A3</f>
        <v>ประจำเดือน มีนาคม พ.ศ. 2564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ht="25.15" x14ac:dyDescent="0.2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0" ht="111" x14ac:dyDescent="0.2">
      <c r="A5" s="23" t="s">
        <v>0</v>
      </c>
      <c r="B5" s="24" t="s">
        <v>29</v>
      </c>
      <c r="C5" s="24" t="s">
        <v>1</v>
      </c>
      <c r="D5" s="25" t="s">
        <v>2</v>
      </c>
      <c r="E5" s="23" t="s">
        <v>3</v>
      </c>
      <c r="F5" s="25" t="s">
        <v>4</v>
      </c>
      <c r="G5" s="25" t="s">
        <v>8</v>
      </c>
      <c r="H5" s="25" t="s">
        <v>5</v>
      </c>
      <c r="I5" s="25" t="s">
        <v>6</v>
      </c>
      <c r="J5" s="25" t="s">
        <v>7</v>
      </c>
    </row>
    <row r="6" spans="1:10" ht="24.75" customHeight="1" x14ac:dyDescent="0.2">
      <c r="A6" s="45"/>
      <c r="B6" s="46"/>
      <c r="C6" s="46" t="s">
        <v>36</v>
      </c>
      <c r="D6" s="45"/>
      <c r="E6" s="45"/>
      <c r="F6" s="47"/>
      <c r="G6" s="45"/>
      <c r="H6" s="45"/>
      <c r="I6" s="45"/>
      <c r="J6" s="45"/>
    </row>
    <row r="7" spans="1:10" ht="24.75" customHeight="1" x14ac:dyDescent="0.2">
      <c r="A7" s="45" t="s">
        <v>28</v>
      </c>
      <c r="B7" s="107" t="s">
        <v>101</v>
      </c>
      <c r="C7" s="49" t="s">
        <v>83</v>
      </c>
      <c r="D7" s="50">
        <v>9800</v>
      </c>
      <c r="E7" s="50">
        <f>+D7</f>
        <v>9800</v>
      </c>
      <c r="F7" s="48" t="s">
        <v>30</v>
      </c>
      <c r="G7" s="48" t="s">
        <v>121</v>
      </c>
      <c r="H7" s="48" t="str">
        <f>+G7</f>
        <v>อู่ช่างหงอด</v>
      </c>
      <c r="I7" s="51" t="s">
        <v>31</v>
      </c>
      <c r="J7" s="49" t="s">
        <v>122</v>
      </c>
    </row>
    <row r="8" spans="1:10" ht="24.75" customHeight="1" x14ac:dyDescent="0.2">
      <c r="A8" s="45" t="s">
        <v>18</v>
      </c>
      <c r="B8" s="107" t="s">
        <v>101</v>
      </c>
      <c r="C8" s="49" t="s">
        <v>83</v>
      </c>
      <c r="D8" s="50">
        <v>695.5</v>
      </c>
      <c r="E8" s="50">
        <f>+D8</f>
        <v>695.5</v>
      </c>
      <c r="F8" s="48" t="s">
        <v>30</v>
      </c>
      <c r="G8" s="48" t="s">
        <v>77</v>
      </c>
      <c r="H8" s="48" t="str">
        <f>+G8</f>
        <v>ร้านไทยเฮง</v>
      </c>
      <c r="I8" s="51" t="s">
        <v>31</v>
      </c>
      <c r="J8" s="49" t="s">
        <v>124</v>
      </c>
    </row>
    <row r="9" spans="1:10" ht="24.75" customHeight="1" x14ac:dyDescent="0.2">
      <c r="A9" s="45" t="s">
        <v>19</v>
      </c>
      <c r="B9" s="107" t="s">
        <v>101</v>
      </c>
      <c r="C9" s="49" t="s">
        <v>83</v>
      </c>
      <c r="D9" s="50">
        <v>160</v>
      </c>
      <c r="E9" s="50">
        <f>+D9</f>
        <v>160</v>
      </c>
      <c r="F9" s="48" t="s">
        <v>30</v>
      </c>
      <c r="G9" s="48" t="s">
        <v>125</v>
      </c>
      <c r="H9" s="48" t="str">
        <f t="shared" ref="H9:H15" si="0">+G9</f>
        <v>ร้านสดใสไดนาโม</v>
      </c>
      <c r="I9" s="51" t="s">
        <v>31</v>
      </c>
      <c r="J9" s="49" t="s">
        <v>126</v>
      </c>
    </row>
    <row r="10" spans="1:10" ht="24.75" customHeight="1" x14ac:dyDescent="0.2">
      <c r="A10" s="45" t="s">
        <v>20</v>
      </c>
      <c r="B10" s="107" t="s">
        <v>123</v>
      </c>
      <c r="C10" s="49" t="s">
        <v>127</v>
      </c>
      <c r="D10" s="50">
        <v>1350</v>
      </c>
      <c r="E10" s="50">
        <f t="shared" ref="E10:E49" si="1">+D10</f>
        <v>1350</v>
      </c>
      <c r="F10" s="48" t="s">
        <v>30</v>
      </c>
      <c r="G10" s="48" t="s">
        <v>60</v>
      </c>
      <c r="H10" s="48" t="str">
        <f t="shared" si="0"/>
        <v>ร้านแดงบริการอะไหล่ยนต์</v>
      </c>
      <c r="I10" s="51" t="s">
        <v>31</v>
      </c>
      <c r="J10" s="49" t="s">
        <v>129</v>
      </c>
    </row>
    <row r="11" spans="1:10" ht="24.75" customHeight="1" x14ac:dyDescent="0.2">
      <c r="A11" s="45" t="s">
        <v>21</v>
      </c>
      <c r="B11" s="107" t="s">
        <v>131</v>
      </c>
      <c r="C11" s="49" t="s">
        <v>127</v>
      </c>
      <c r="D11" s="50">
        <v>780</v>
      </c>
      <c r="E11" s="50">
        <f t="shared" si="1"/>
        <v>780</v>
      </c>
      <c r="F11" s="48" t="s">
        <v>30</v>
      </c>
      <c r="G11" s="48" t="s">
        <v>60</v>
      </c>
      <c r="H11" s="48" t="str">
        <f t="shared" si="0"/>
        <v>ร้านแดงบริการอะไหล่ยนต์</v>
      </c>
      <c r="I11" s="51" t="s">
        <v>31</v>
      </c>
      <c r="J11" s="49" t="s">
        <v>132</v>
      </c>
    </row>
    <row r="12" spans="1:10" ht="24.75" customHeight="1" x14ac:dyDescent="0.2">
      <c r="A12" s="45" t="s">
        <v>22</v>
      </c>
      <c r="B12" s="107" t="s">
        <v>134</v>
      </c>
      <c r="C12" s="49" t="s">
        <v>135</v>
      </c>
      <c r="D12" s="50">
        <v>200</v>
      </c>
      <c r="E12" s="50">
        <f t="shared" si="1"/>
        <v>200</v>
      </c>
      <c r="F12" s="48" t="s">
        <v>30</v>
      </c>
      <c r="G12" s="48" t="s">
        <v>136</v>
      </c>
      <c r="H12" s="48" t="str">
        <f t="shared" si="0"/>
        <v>ร้านบุญนำการช่าง</v>
      </c>
      <c r="I12" s="51" t="s">
        <v>31</v>
      </c>
      <c r="J12" s="49" t="s">
        <v>137</v>
      </c>
    </row>
    <row r="13" spans="1:10" x14ac:dyDescent="0.2">
      <c r="A13" s="45" t="s">
        <v>23</v>
      </c>
      <c r="B13" s="107" t="s">
        <v>134</v>
      </c>
      <c r="C13" s="119" t="s">
        <v>139</v>
      </c>
      <c r="D13" s="50">
        <v>650</v>
      </c>
      <c r="E13" s="50">
        <f t="shared" si="1"/>
        <v>650</v>
      </c>
      <c r="F13" s="48" t="s">
        <v>30</v>
      </c>
      <c r="G13" s="48" t="s">
        <v>140</v>
      </c>
      <c r="H13" s="48" t="str">
        <f t="shared" si="0"/>
        <v>ร้านยนต์เสรี</v>
      </c>
      <c r="I13" s="51" t="s">
        <v>31</v>
      </c>
      <c r="J13" s="49" t="s">
        <v>141</v>
      </c>
    </row>
    <row r="14" spans="1:10" x14ac:dyDescent="0.2">
      <c r="A14" s="45" t="s">
        <v>24</v>
      </c>
      <c r="B14" s="107" t="s">
        <v>138</v>
      </c>
      <c r="C14" s="49" t="s">
        <v>50</v>
      </c>
      <c r="D14" s="50">
        <v>500</v>
      </c>
      <c r="E14" s="50">
        <f t="shared" si="1"/>
        <v>500</v>
      </c>
      <c r="F14" s="48" t="s">
        <v>30</v>
      </c>
      <c r="G14" s="48" t="s">
        <v>142</v>
      </c>
      <c r="H14" s="48" t="str">
        <f t="shared" si="0"/>
        <v>ร้านพีเอสที สีคิ้ว</v>
      </c>
      <c r="I14" s="51" t="s">
        <v>31</v>
      </c>
      <c r="J14" s="49" t="s">
        <v>143</v>
      </c>
    </row>
    <row r="15" spans="1:10" x14ac:dyDescent="0.2">
      <c r="A15" s="45" t="s">
        <v>25</v>
      </c>
      <c r="B15" s="107" t="s">
        <v>138</v>
      </c>
      <c r="C15" s="49" t="s">
        <v>41</v>
      </c>
      <c r="D15" s="50">
        <v>150</v>
      </c>
      <c r="E15" s="50">
        <f t="shared" si="1"/>
        <v>150</v>
      </c>
      <c r="F15" s="48" t="s">
        <v>30</v>
      </c>
      <c r="G15" s="48" t="s">
        <v>144</v>
      </c>
      <c r="H15" s="48" t="str">
        <f t="shared" si="0"/>
        <v>ร้านมิตรเกษตร</v>
      </c>
      <c r="I15" s="51" t="s">
        <v>31</v>
      </c>
      <c r="J15" s="49" t="s">
        <v>145</v>
      </c>
    </row>
    <row r="16" spans="1:10" x14ac:dyDescent="0.2">
      <c r="A16" s="45" t="s">
        <v>26</v>
      </c>
      <c r="B16" s="107" t="s">
        <v>138</v>
      </c>
      <c r="C16" s="49" t="s">
        <v>85</v>
      </c>
      <c r="D16" s="50">
        <v>749</v>
      </c>
      <c r="E16" s="50">
        <f t="shared" si="1"/>
        <v>749</v>
      </c>
      <c r="F16" s="48" t="s">
        <v>30</v>
      </c>
      <c r="G16" s="48" t="s">
        <v>86</v>
      </c>
      <c r="H16" s="48" t="str">
        <f t="shared" ref="H16:H49" si="2">+G16</f>
        <v>ร้านพรธีรรุ่งเรือง</v>
      </c>
      <c r="I16" s="51" t="s">
        <v>31</v>
      </c>
      <c r="J16" s="49" t="s">
        <v>146</v>
      </c>
    </row>
    <row r="17" spans="1:10" x14ac:dyDescent="0.2">
      <c r="A17" s="45" t="s">
        <v>42</v>
      </c>
      <c r="B17" s="107" t="s">
        <v>138</v>
      </c>
      <c r="C17" s="49" t="s">
        <v>47</v>
      </c>
      <c r="D17" s="50">
        <v>180</v>
      </c>
      <c r="E17" s="50">
        <f t="shared" si="1"/>
        <v>180</v>
      </c>
      <c r="F17" s="52" t="s">
        <v>30</v>
      </c>
      <c r="G17" s="48" t="s">
        <v>45</v>
      </c>
      <c r="H17" s="48" t="str">
        <f t="shared" si="2"/>
        <v>ร้านณัฐสิทธิ์อุปกรณ์</v>
      </c>
      <c r="I17" s="51" t="s">
        <v>31</v>
      </c>
      <c r="J17" s="49" t="s">
        <v>147</v>
      </c>
    </row>
    <row r="18" spans="1:10" x14ac:dyDescent="0.2">
      <c r="A18" s="45" t="s">
        <v>43</v>
      </c>
      <c r="B18" s="107" t="s">
        <v>138</v>
      </c>
      <c r="C18" s="49" t="s">
        <v>84</v>
      </c>
      <c r="D18" s="50">
        <v>110</v>
      </c>
      <c r="E18" s="50">
        <f t="shared" si="1"/>
        <v>110</v>
      </c>
      <c r="F18" s="52" t="s">
        <v>30</v>
      </c>
      <c r="G18" s="48" t="s">
        <v>45</v>
      </c>
      <c r="H18" s="48" t="str">
        <f t="shared" si="2"/>
        <v>ร้านณัฐสิทธิ์อุปกรณ์</v>
      </c>
      <c r="I18" s="51" t="s">
        <v>31</v>
      </c>
      <c r="J18" s="49" t="s">
        <v>148</v>
      </c>
    </row>
    <row r="19" spans="1:10" x14ac:dyDescent="0.2">
      <c r="A19" s="108" t="s">
        <v>44</v>
      </c>
      <c r="B19" s="107" t="s">
        <v>149</v>
      </c>
      <c r="C19" s="49" t="s">
        <v>84</v>
      </c>
      <c r="D19" s="50">
        <v>1950</v>
      </c>
      <c r="E19" s="50">
        <f t="shared" si="1"/>
        <v>1950</v>
      </c>
      <c r="F19" s="52" t="s">
        <v>30</v>
      </c>
      <c r="G19" s="48" t="s">
        <v>60</v>
      </c>
      <c r="H19" s="48" t="str">
        <f t="shared" si="2"/>
        <v>ร้านแดงบริการอะไหล่ยนต์</v>
      </c>
      <c r="I19" s="51" t="s">
        <v>31</v>
      </c>
      <c r="J19" s="49" t="s">
        <v>150</v>
      </c>
    </row>
    <row r="20" spans="1:10" x14ac:dyDescent="0.2">
      <c r="A20" s="108" t="s">
        <v>53</v>
      </c>
      <c r="B20" s="107" t="s">
        <v>149</v>
      </c>
      <c r="C20" s="49" t="s">
        <v>87</v>
      </c>
      <c r="D20" s="50">
        <v>550</v>
      </c>
      <c r="E20" s="50">
        <f t="shared" si="1"/>
        <v>550</v>
      </c>
      <c r="F20" s="52" t="s">
        <v>30</v>
      </c>
      <c r="G20" s="48" t="s">
        <v>86</v>
      </c>
      <c r="H20" s="48" t="str">
        <f t="shared" si="2"/>
        <v>ร้านพรธีรรุ่งเรือง</v>
      </c>
      <c r="I20" s="51" t="s">
        <v>31</v>
      </c>
      <c r="J20" s="49" t="s">
        <v>152</v>
      </c>
    </row>
    <row r="21" spans="1:10" x14ac:dyDescent="0.2">
      <c r="A21" s="108" t="s">
        <v>54</v>
      </c>
      <c r="B21" s="107" t="s">
        <v>149</v>
      </c>
      <c r="C21" s="49" t="s">
        <v>85</v>
      </c>
      <c r="D21" s="50">
        <v>856</v>
      </c>
      <c r="E21" s="50">
        <f t="shared" si="1"/>
        <v>856</v>
      </c>
      <c r="F21" s="52" t="s">
        <v>30</v>
      </c>
      <c r="G21" s="48" t="s">
        <v>86</v>
      </c>
      <c r="H21" s="48" t="str">
        <f t="shared" si="2"/>
        <v>ร้านพรธีรรุ่งเรือง</v>
      </c>
      <c r="I21" s="51" t="s">
        <v>31</v>
      </c>
      <c r="J21" s="49" t="s">
        <v>153</v>
      </c>
    </row>
    <row r="22" spans="1:10" x14ac:dyDescent="0.2">
      <c r="A22" s="108" t="s">
        <v>55</v>
      </c>
      <c r="B22" s="107" t="s">
        <v>149</v>
      </c>
      <c r="C22" s="49" t="s">
        <v>59</v>
      </c>
      <c r="D22" s="50">
        <v>1230</v>
      </c>
      <c r="E22" s="50">
        <f t="shared" si="1"/>
        <v>1230</v>
      </c>
      <c r="F22" s="52" t="s">
        <v>30</v>
      </c>
      <c r="G22" s="48" t="s">
        <v>140</v>
      </c>
      <c r="H22" s="48" t="str">
        <f t="shared" si="2"/>
        <v>ร้านยนต์เสรี</v>
      </c>
      <c r="I22" s="51" t="s">
        <v>31</v>
      </c>
      <c r="J22" s="49" t="s">
        <v>154</v>
      </c>
    </row>
    <row r="23" spans="1:10" x14ac:dyDescent="0.2">
      <c r="A23" s="108" t="s">
        <v>56</v>
      </c>
      <c r="B23" s="107" t="s">
        <v>151</v>
      </c>
      <c r="C23" s="49" t="s">
        <v>59</v>
      </c>
      <c r="D23" s="50">
        <v>160</v>
      </c>
      <c r="E23" s="50">
        <f t="shared" si="1"/>
        <v>160</v>
      </c>
      <c r="F23" s="52" t="s">
        <v>30</v>
      </c>
      <c r="G23" s="48" t="s">
        <v>155</v>
      </c>
      <c r="H23" s="48" t="str">
        <f t="shared" si="2"/>
        <v>ร้านสยามการยาง</v>
      </c>
      <c r="I23" s="51" t="s">
        <v>31</v>
      </c>
      <c r="J23" s="49" t="s">
        <v>156</v>
      </c>
    </row>
    <row r="24" spans="1:10" x14ac:dyDescent="0.2">
      <c r="A24" s="108" t="s">
        <v>61</v>
      </c>
      <c r="B24" s="107" t="s">
        <v>157</v>
      </c>
      <c r="C24" s="49" t="s">
        <v>59</v>
      </c>
      <c r="D24" s="50">
        <v>100</v>
      </c>
      <c r="E24" s="50">
        <f t="shared" si="1"/>
        <v>100</v>
      </c>
      <c r="F24" s="52" t="s">
        <v>30</v>
      </c>
      <c r="G24" s="48" t="s">
        <v>155</v>
      </c>
      <c r="H24" s="48" t="str">
        <f t="shared" si="2"/>
        <v>ร้านสยามการยาง</v>
      </c>
      <c r="I24" s="51" t="s">
        <v>31</v>
      </c>
      <c r="J24" s="49" t="s">
        <v>158</v>
      </c>
    </row>
    <row r="25" spans="1:10" x14ac:dyDescent="0.2">
      <c r="A25" s="108" t="s">
        <v>62</v>
      </c>
      <c r="B25" s="107" t="s">
        <v>105</v>
      </c>
      <c r="C25" s="49" t="s">
        <v>159</v>
      </c>
      <c r="D25" s="50">
        <v>300</v>
      </c>
      <c r="E25" s="50">
        <f t="shared" si="1"/>
        <v>300</v>
      </c>
      <c r="F25" s="52" t="s">
        <v>30</v>
      </c>
      <c r="G25" s="48" t="s">
        <v>45</v>
      </c>
      <c r="H25" s="48" t="str">
        <f t="shared" si="2"/>
        <v>ร้านณัฐสิทธิ์อุปกรณ์</v>
      </c>
      <c r="I25" s="51" t="s">
        <v>31</v>
      </c>
      <c r="J25" s="49" t="s">
        <v>160</v>
      </c>
    </row>
    <row r="26" spans="1:10" x14ac:dyDescent="0.2">
      <c r="A26" s="108" t="s">
        <v>63</v>
      </c>
      <c r="B26" s="107" t="s">
        <v>105</v>
      </c>
      <c r="C26" s="49" t="s">
        <v>59</v>
      </c>
      <c r="D26" s="50">
        <v>100</v>
      </c>
      <c r="E26" s="50">
        <f t="shared" si="1"/>
        <v>100</v>
      </c>
      <c r="F26" s="52" t="s">
        <v>30</v>
      </c>
      <c r="G26" s="48" t="s">
        <v>60</v>
      </c>
      <c r="H26" s="48" t="str">
        <f t="shared" si="2"/>
        <v>ร้านแดงบริการอะไหล่ยนต์</v>
      </c>
      <c r="I26" s="51" t="s">
        <v>31</v>
      </c>
      <c r="J26" s="49" t="s">
        <v>162</v>
      </c>
    </row>
    <row r="27" spans="1:10" x14ac:dyDescent="0.2">
      <c r="A27" s="108" t="s">
        <v>64</v>
      </c>
      <c r="B27" s="107" t="s">
        <v>105</v>
      </c>
      <c r="C27" s="49" t="s">
        <v>59</v>
      </c>
      <c r="D27" s="50">
        <v>45</v>
      </c>
      <c r="E27" s="50">
        <f t="shared" si="1"/>
        <v>45</v>
      </c>
      <c r="F27" s="52" t="s">
        <v>30</v>
      </c>
      <c r="G27" s="48" t="s">
        <v>163</v>
      </c>
      <c r="H27" s="48" t="str">
        <f t="shared" si="2"/>
        <v>ร้านสุธีร์การช่าง</v>
      </c>
      <c r="I27" s="51" t="s">
        <v>31</v>
      </c>
      <c r="J27" s="49" t="s">
        <v>164</v>
      </c>
    </row>
    <row r="28" spans="1:10" x14ac:dyDescent="0.2">
      <c r="A28" s="108" t="s">
        <v>65</v>
      </c>
      <c r="B28" s="107" t="s">
        <v>105</v>
      </c>
      <c r="C28" s="49" t="s">
        <v>59</v>
      </c>
      <c r="D28" s="50">
        <v>2340</v>
      </c>
      <c r="E28" s="50">
        <f t="shared" si="1"/>
        <v>2340</v>
      </c>
      <c r="F28" s="52" t="s">
        <v>30</v>
      </c>
      <c r="G28" s="48" t="s">
        <v>163</v>
      </c>
      <c r="H28" s="48" t="str">
        <f t="shared" si="2"/>
        <v>ร้านสุธีร์การช่าง</v>
      </c>
      <c r="I28" s="51" t="s">
        <v>31</v>
      </c>
      <c r="J28" s="49" t="s">
        <v>165</v>
      </c>
    </row>
    <row r="29" spans="1:10" x14ac:dyDescent="0.2">
      <c r="A29" s="108" t="s">
        <v>66</v>
      </c>
      <c r="B29" s="107" t="s">
        <v>161</v>
      </c>
      <c r="C29" s="49" t="s">
        <v>59</v>
      </c>
      <c r="D29" s="50">
        <v>170</v>
      </c>
      <c r="E29" s="50">
        <f t="shared" si="1"/>
        <v>170</v>
      </c>
      <c r="F29" s="52" t="s">
        <v>30</v>
      </c>
      <c r="G29" s="48" t="s">
        <v>155</v>
      </c>
      <c r="H29" s="48" t="str">
        <f t="shared" si="2"/>
        <v>ร้านสยามการยาง</v>
      </c>
      <c r="I29" s="51" t="s">
        <v>31</v>
      </c>
      <c r="J29" s="49" t="s">
        <v>166</v>
      </c>
    </row>
    <row r="30" spans="1:10" x14ac:dyDescent="0.2">
      <c r="A30" s="108" t="s">
        <v>67</v>
      </c>
      <c r="B30" s="107" t="s">
        <v>101</v>
      </c>
      <c r="C30" s="49" t="s">
        <v>59</v>
      </c>
      <c r="D30" s="50">
        <v>180</v>
      </c>
      <c r="E30" s="50">
        <f t="shared" si="1"/>
        <v>180</v>
      </c>
      <c r="F30" s="52" t="s">
        <v>30</v>
      </c>
      <c r="G30" s="48" t="s">
        <v>167</v>
      </c>
      <c r="H30" s="48" t="str">
        <f t="shared" si="2"/>
        <v>ร้านวัชระ อะไหล่</v>
      </c>
      <c r="I30" s="51" t="s">
        <v>31</v>
      </c>
      <c r="J30" s="49" t="s">
        <v>128</v>
      </c>
    </row>
    <row r="31" spans="1:10" x14ac:dyDescent="0.2">
      <c r="A31" s="108" t="s">
        <v>68</v>
      </c>
      <c r="B31" s="107" t="s">
        <v>101</v>
      </c>
      <c r="C31" s="49" t="s">
        <v>48</v>
      </c>
      <c r="D31" s="50">
        <v>350</v>
      </c>
      <c r="E31" s="50">
        <f t="shared" si="1"/>
        <v>350</v>
      </c>
      <c r="F31" s="52" t="s">
        <v>30</v>
      </c>
      <c r="G31" s="48" t="s">
        <v>168</v>
      </c>
      <c r="H31" s="48" t="str">
        <f t="shared" si="2"/>
        <v>หจก.ดีพลัส ซับพลายกรุ๊ป</v>
      </c>
      <c r="I31" s="51" t="s">
        <v>31</v>
      </c>
      <c r="J31" s="49" t="s">
        <v>169</v>
      </c>
    </row>
    <row r="32" spans="1:10" x14ac:dyDescent="0.2">
      <c r="A32" s="108" t="s">
        <v>69</v>
      </c>
      <c r="B32" s="107" t="s">
        <v>130</v>
      </c>
      <c r="C32" s="49" t="s">
        <v>47</v>
      </c>
      <c r="D32" s="50">
        <v>230</v>
      </c>
      <c r="E32" s="50">
        <f t="shared" si="1"/>
        <v>230</v>
      </c>
      <c r="F32" s="52" t="s">
        <v>30</v>
      </c>
      <c r="G32" s="48" t="s">
        <v>45</v>
      </c>
      <c r="H32" s="48" t="str">
        <f t="shared" si="2"/>
        <v>ร้านณัฐสิทธิ์อุปกรณ์</v>
      </c>
      <c r="I32" s="51" t="s">
        <v>31</v>
      </c>
      <c r="J32" s="49" t="s">
        <v>170</v>
      </c>
    </row>
    <row r="33" spans="1:10" x14ac:dyDescent="0.2">
      <c r="A33" s="108" t="s">
        <v>70</v>
      </c>
      <c r="B33" s="107" t="s">
        <v>130</v>
      </c>
      <c r="C33" s="49" t="s">
        <v>171</v>
      </c>
      <c r="D33" s="50">
        <v>2350</v>
      </c>
      <c r="E33" s="50">
        <f t="shared" si="1"/>
        <v>2350</v>
      </c>
      <c r="F33" s="52" t="s">
        <v>30</v>
      </c>
      <c r="G33" s="48" t="s">
        <v>172</v>
      </c>
      <c r="H33" s="48" t="str">
        <f t="shared" si="2"/>
        <v>ร้านหินดาดเสาปูน</v>
      </c>
      <c r="I33" s="51" t="s">
        <v>31</v>
      </c>
      <c r="J33" s="49" t="s">
        <v>173</v>
      </c>
    </row>
    <row r="34" spans="1:10" x14ac:dyDescent="0.2">
      <c r="A34" s="108" t="s">
        <v>71</v>
      </c>
      <c r="B34" s="107" t="s">
        <v>131</v>
      </c>
      <c r="C34" s="49" t="s">
        <v>174</v>
      </c>
      <c r="D34" s="50">
        <v>400</v>
      </c>
      <c r="E34" s="50">
        <f t="shared" si="1"/>
        <v>400</v>
      </c>
      <c r="F34" s="52" t="s">
        <v>30</v>
      </c>
      <c r="G34" s="48" t="s">
        <v>175</v>
      </c>
      <c r="H34" s="48" t="str">
        <f t="shared" si="2"/>
        <v>ร้านเอกชัยไดนาโม</v>
      </c>
      <c r="I34" s="51" t="s">
        <v>31</v>
      </c>
      <c r="J34" s="49" t="s">
        <v>176</v>
      </c>
    </row>
    <row r="35" spans="1:10" x14ac:dyDescent="0.2">
      <c r="A35" s="108" t="s">
        <v>72</v>
      </c>
      <c r="B35" s="107" t="s">
        <v>118</v>
      </c>
      <c r="C35" s="49" t="s">
        <v>47</v>
      </c>
      <c r="D35" s="50">
        <v>7918</v>
      </c>
      <c r="E35" s="50">
        <f t="shared" si="1"/>
        <v>7918</v>
      </c>
      <c r="F35" s="52" t="s">
        <v>30</v>
      </c>
      <c r="G35" s="48" t="s">
        <v>177</v>
      </c>
      <c r="H35" s="48" t="str">
        <f t="shared" si="2"/>
        <v>หจก.ส.วัฒนาพาณิชย์</v>
      </c>
      <c r="I35" s="51" t="s">
        <v>31</v>
      </c>
      <c r="J35" s="49" t="s">
        <v>178</v>
      </c>
    </row>
    <row r="36" spans="1:10" x14ac:dyDescent="0.2">
      <c r="A36" s="108" t="s">
        <v>73</v>
      </c>
      <c r="B36" s="107" t="s">
        <v>118</v>
      </c>
      <c r="C36" s="49" t="s">
        <v>127</v>
      </c>
      <c r="D36" s="50">
        <v>1350</v>
      </c>
      <c r="E36" s="50">
        <f t="shared" si="1"/>
        <v>1350</v>
      </c>
      <c r="F36" s="52" t="s">
        <v>30</v>
      </c>
      <c r="G36" s="48" t="s">
        <v>60</v>
      </c>
      <c r="H36" s="48" t="str">
        <f t="shared" si="2"/>
        <v>ร้านแดงบริการอะไหล่ยนต์</v>
      </c>
      <c r="I36" s="51" t="s">
        <v>31</v>
      </c>
      <c r="J36" s="49" t="s">
        <v>179</v>
      </c>
    </row>
    <row r="37" spans="1:10" x14ac:dyDescent="0.2">
      <c r="A37" s="108" t="s">
        <v>74</v>
      </c>
      <c r="B37" s="107" t="s">
        <v>117</v>
      </c>
      <c r="C37" s="49" t="s">
        <v>83</v>
      </c>
      <c r="D37" s="50">
        <v>102.72</v>
      </c>
      <c r="E37" s="50">
        <f t="shared" si="1"/>
        <v>102.72</v>
      </c>
      <c r="F37" s="52" t="s">
        <v>30</v>
      </c>
      <c r="G37" s="48" t="s">
        <v>177</v>
      </c>
      <c r="H37" s="48" t="str">
        <f t="shared" si="2"/>
        <v>หจก.ส.วัฒนาพาณิชย์</v>
      </c>
      <c r="I37" s="51" t="s">
        <v>31</v>
      </c>
      <c r="J37" s="49" t="s">
        <v>180</v>
      </c>
    </row>
    <row r="38" spans="1:10" x14ac:dyDescent="0.2">
      <c r="A38" s="108" t="s">
        <v>75</v>
      </c>
      <c r="B38" s="107" t="s">
        <v>133</v>
      </c>
      <c r="C38" s="119" t="s">
        <v>139</v>
      </c>
      <c r="D38" s="50">
        <v>630</v>
      </c>
      <c r="E38" s="50">
        <f t="shared" si="1"/>
        <v>630</v>
      </c>
      <c r="F38" s="52" t="s">
        <v>30</v>
      </c>
      <c r="G38" s="48" t="s">
        <v>60</v>
      </c>
      <c r="H38" s="48" t="str">
        <f t="shared" si="2"/>
        <v>ร้านแดงบริการอะไหล่ยนต์</v>
      </c>
      <c r="I38" s="51" t="s">
        <v>31</v>
      </c>
      <c r="J38" s="49" t="s">
        <v>182</v>
      </c>
    </row>
    <row r="39" spans="1:10" x14ac:dyDescent="0.2">
      <c r="A39" s="108" t="s">
        <v>76</v>
      </c>
      <c r="B39" s="107" t="s">
        <v>111</v>
      </c>
      <c r="C39" s="49" t="s">
        <v>51</v>
      </c>
      <c r="D39" s="50">
        <v>880</v>
      </c>
      <c r="E39" s="50">
        <f t="shared" si="1"/>
        <v>880</v>
      </c>
      <c r="F39" s="52" t="s">
        <v>30</v>
      </c>
      <c r="G39" s="48" t="s">
        <v>183</v>
      </c>
      <c r="H39" s="48" t="str">
        <f t="shared" si="2"/>
        <v>ร้านเอ็มเอสแอ๊ดเวอร์ไทซิ่ง</v>
      </c>
      <c r="I39" s="51" t="s">
        <v>31</v>
      </c>
      <c r="J39" s="49" t="s">
        <v>184</v>
      </c>
    </row>
    <row r="40" spans="1:10" x14ac:dyDescent="0.2">
      <c r="A40" s="108" t="s">
        <v>89</v>
      </c>
      <c r="B40" s="107" t="s">
        <v>111</v>
      </c>
      <c r="C40" s="49" t="s">
        <v>51</v>
      </c>
      <c r="D40" s="50">
        <v>500</v>
      </c>
      <c r="E40" s="50">
        <f t="shared" si="1"/>
        <v>500</v>
      </c>
      <c r="F40" s="52" t="s">
        <v>30</v>
      </c>
      <c r="G40" s="48" t="s">
        <v>86</v>
      </c>
      <c r="H40" s="48" t="str">
        <f t="shared" si="2"/>
        <v>ร้านพรธีรรุ่งเรือง</v>
      </c>
      <c r="I40" s="51" t="s">
        <v>31</v>
      </c>
      <c r="J40" s="49" t="s">
        <v>185</v>
      </c>
    </row>
    <row r="41" spans="1:10" x14ac:dyDescent="0.2">
      <c r="A41" s="108" t="s">
        <v>90</v>
      </c>
      <c r="B41" s="107" t="s">
        <v>181</v>
      </c>
      <c r="C41" s="49" t="s">
        <v>41</v>
      </c>
      <c r="D41" s="50">
        <v>220</v>
      </c>
      <c r="E41" s="50">
        <f t="shared" si="1"/>
        <v>220</v>
      </c>
      <c r="F41" s="52" t="s">
        <v>30</v>
      </c>
      <c r="G41" s="48" t="s">
        <v>144</v>
      </c>
      <c r="H41" s="48" t="str">
        <f t="shared" si="2"/>
        <v>ร้านมิตรเกษตร</v>
      </c>
      <c r="I41" s="51" t="s">
        <v>31</v>
      </c>
      <c r="J41" s="49" t="s">
        <v>186</v>
      </c>
    </row>
    <row r="42" spans="1:10" x14ac:dyDescent="0.2">
      <c r="A42" s="108" t="s">
        <v>91</v>
      </c>
      <c r="B42" s="107" t="s">
        <v>181</v>
      </c>
      <c r="C42" s="49" t="s">
        <v>187</v>
      </c>
      <c r="D42" s="50">
        <v>820</v>
      </c>
      <c r="E42" s="50">
        <f t="shared" si="1"/>
        <v>820</v>
      </c>
      <c r="F42" s="52" t="s">
        <v>30</v>
      </c>
      <c r="G42" s="48" t="s">
        <v>60</v>
      </c>
      <c r="H42" s="48" t="str">
        <f t="shared" si="2"/>
        <v>ร้านแดงบริการอะไหล่ยนต์</v>
      </c>
      <c r="I42" s="51" t="s">
        <v>31</v>
      </c>
      <c r="J42" s="49" t="s">
        <v>188</v>
      </c>
    </row>
    <row r="43" spans="1:10" ht="25.15" hidden="1" x14ac:dyDescent="0.2">
      <c r="A43" s="108"/>
      <c r="B43" s="107"/>
      <c r="C43" s="49"/>
      <c r="D43" s="50"/>
      <c r="E43" s="50">
        <f t="shared" si="1"/>
        <v>0</v>
      </c>
      <c r="F43" s="52" t="s">
        <v>30</v>
      </c>
      <c r="G43" s="48"/>
      <c r="H43" s="48">
        <f t="shared" si="2"/>
        <v>0</v>
      </c>
      <c r="I43" s="51" t="s">
        <v>31</v>
      </c>
      <c r="J43" s="49"/>
    </row>
    <row r="44" spans="1:10" ht="25.15" hidden="1" x14ac:dyDescent="0.2">
      <c r="A44" s="108"/>
      <c r="B44" s="107"/>
      <c r="C44" s="49"/>
      <c r="D44" s="50"/>
      <c r="E44" s="50">
        <f t="shared" si="1"/>
        <v>0</v>
      </c>
      <c r="F44" s="52" t="s">
        <v>30</v>
      </c>
      <c r="G44" s="48"/>
      <c r="H44" s="48">
        <f t="shared" si="2"/>
        <v>0</v>
      </c>
      <c r="I44" s="51" t="s">
        <v>31</v>
      </c>
      <c r="J44" s="49"/>
    </row>
    <row r="45" spans="1:10" ht="25.15" hidden="1" x14ac:dyDescent="0.2">
      <c r="A45" s="108"/>
      <c r="B45" s="107"/>
      <c r="C45" s="49"/>
      <c r="D45" s="50"/>
      <c r="E45" s="50">
        <f t="shared" si="1"/>
        <v>0</v>
      </c>
      <c r="F45" s="52" t="s">
        <v>30</v>
      </c>
      <c r="G45" s="48"/>
      <c r="H45" s="48">
        <f t="shared" si="2"/>
        <v>0</v>
      </c>
      <c r="I45" s="51" t="s">
        <v>31</v>
      </c>
      <c r="J45" s="49"/>
    </row>
    <row r="46" spans="1:10" ht="25.15" hidden="1" x14ac:dyDescent="0.2">
      <c r="A46" s="108"/>
      <c r="B46" s="107"/>
      <c r="C46" s="49"/>
      <c r="D46" s="50"/>
      <c r="E46" s="50">
        <f t="shared" si="1"/>
        <v>0</v>
      </c>
      <c r="F46" s="52" t="s">
        <v>30</v>
      </c>
      <c r="G46" s="48"/>
      <c r="H46" s="48">
        <f t="shared" si="2"/>
        <v>0</v>
      </c>
      <c r="I46" s="51" t="s">
        <v>31</v>
      </c>
      <c r="J46" s="49"/>
    </row>
    <row r="47" spans="1:10" ht="25.15" hidden="1" x14ac:dyDescent="0.2">
      <c r="A47" s="108"/>
      <c r="B47" s="107"/>
      <c r="C47" s="49"/>
      <c r="D47" s="50"/>
      <c r="E47" s="50">
        <f t="shared" si="1"/>
        <v>0</v>
      </c>
      <c r="F47" s="52" t="s">
        <v>30</v>
      </c>
      <c r="G47" s="48"/>
      <c r="H47" s="48">
        <f t="shared" si="2"/>
        <v>0</v>
      </c>
      <c r="I47" s="51" t="s">
        <v>31</v>
      </c>
      <c r="J47" s="49"/>
    </row>
    <row r="48" spans="1:10" ht="25.15" hidden="1" x14ac:dyDescent="0.2">
      <c r="A48" s="108"/>
      <c r="B48" s="107"/>
      <c r="C48" s="49"/>
      <c r="D48" s="50"/>
      <c r="E48" s="50">
        <f t="shared" si="1"/>
        <v>0</v>
      </c>
      <c r="F48" s="52" t="s">
        <v>30</v>
      </c>
      <c r="G48" s="48"/>
      <c r="H48" s="48">
        <f t="shared" si="2"/>
        <v>0</v>
      </c>
      <c r="I48" s="51" t="s">
        <v>31</v>
      </c>
      <c r="J48" s="49"/>
    </row>
    <row r="49" spans="1:10" ht="25.15" hidden="1" x14ac:dyDescent="0.2">
      <c r="A49" s="108"/>
      <c r="B49" s="107"/>
      <c r="C49" s="49"/>
      <c r="D49" s="50"/>
      <c r="E49" s="50">
        <f t="shared" si="1"/>
        <v>0</v>
      </c>
      <c r="F49" s="52" t="s">
        <v>30</v>
      </c>
      <c r="G49" s="48"/>
      <c r="H49" s="48">
        <f t="shared" si="2"/>
        <v>0</v>
      </c>
      <c r="I49" s="51" t="s">
        <v>31</v>
      </c>
      <c r="J49" s="49"/>
    </row>
    <row r="50" spans="1:10" ht="24.75" customHeight="1" x14ac:dyDescent="0.2">
      <c r="A50" s="126" t="s">
        <v>57</v>
      </c>
      <c r="B50" s="127"/>
      <c r="C50" s="128"/>
      <c r="D50" s="50">
        <f>SUM(D7:D49)</f>
        <v>39056.22</v>
      </c>
      <c r="E50" s="50">
        <f>SUM(E7:E49)</f>
        <v>39056.22</v>
      </c>
      <c r="F50" s="53"/>
      <c r="G50" s="53"/>
      <c r="H50" s="53"/>
      <c r="I50" s="53"/>
      <c r="J50" s="54"/>
    </row>
  </sheetData>
  <mergeCells count="4">
    <mergeCell ref="A1:J1"/>
    <mergeCell ref="A2:J2"/>
    <mergeCell ref="A3:J3"/>
    <mergeCell ref="A50:C5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3"/>
  <sheetViews>
    <sheetView view="pageBreakPreview" zoomScale="50" zoomScaleNormal="100" zoomScaleSheetLayoutView="50" workbookViewId="0">
      <selection activeCell="F32" sqref="F32:J32"/>
    </sheetView>
  </sheetViews>
  <sheetFormatPr defaultColWidth="9" defaultRowHeight="24.75" x14ac:dyDescent="0.2"/>
  <cols>
    <col min="1" max="1" width="12.125" style="44" customWidth="1"/>
    <col min="2" max="2" width="23" style="31" customWidth="1"/>
    <col min="3" max="3" width="48.625" style="31" customWidth="1"/>
    <col min="4" max="4" width="18.375" style="31" customWidth="1"/>
    <col min="5" max="5" width="17.75" style="31" customWidth="1"/>
    <col min="6" max="6" width="17.125" style="31" customWidth="1"/>
    <col min="7" max="7" width="36.75" style="31" customWidth="1"/>
    <col min="8" max="8" width="37.375" style="31" customWidth="1"/>
    <col min="9" max="9" width="19" style="31" bestFit="1" customWidth="1"/>
    <col min="10" max="10" width="46.875" style="31" customWidth="1"/>
    <col min="11" max="16384" width="9" style="31"/>
  </cols>
  <sheetData>
    <row r="1" spans="1:10" ht="39.4" x14ac:dyDescent="0.2">
      <c r="A1" s="129" t="str">
        <f>+ด่านขุนทด!A1</f>
        <v>สรุปผลการดำเนินการจัดซื้อจัดจ้างในรอบเดือน มีนาคม 2564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40.5" x14ac:dyDescent="0.2">
      <c r="A2" s="129" t="s">
        <v>17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ht="39.4" x14ac:dyDescent="0.2">
      <c r="A3" s="129" t="str">
        <f>+ด่านขุนทด!A3</f>
        <v>ประจำเดือน มีนาคม พ.ศ. 2564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ht="30.6" x14ac:dyDescent="0.2">
      <c r="A4" s="55"/>
      <c r="B4" s="55"/>
      <c r="C4" s="55"/>
      <c r="D4" s="55"/>
      <c r="E4" s="55"/>
      <c r="F4" s="55"/>
      <c r="G4" s="55"/>
      <c r="H4" s="55"/>
      <c r="I4" s="55"/>
      <c r="J4" s="55"/>
    </row>
    <row r="5" spans="1:10" ht="114.75" x14ac:dyDescent="0.2">
      <c r="A5" s="20" t="s">
        <v>0</v>
      </c>
      <c r="B5" s="21" t="s">
        <v>29</v>
      </c>
      <c r="C5" s="21" t="s">
        <v>1</v>
      </c>
      <c r="D5" s="22" t="s">
        <v>2</v>
      </c>
      <c r="E5" s="20" t="s">
        <v>3</v>
      </c>
      <c r="F5" s="22" t="s">
        <v>4</v>
      </c>
      <c r="G5" s="22" t="s">
        <v>8</v>
      </c>
      <c r="H5" s="22" t="s">
        <v>5</v>
      </c>
      <c r="I5" s="22" t="s">
        <v>6</v>
      </c>
      <c r="J5" s="22" t="s">
        <v>7</v>
      </c>
    </row>
    <row r="6" spans="1:10" ht="39.200000000000003" customHeight="1" x14ac:dyDescent="0.2">
      <c r="A6" s="45"/>
      <c r="B6" s="46"/>
      <c r="C6" s="56" t="s">
        <v>37</v>
      </c>
      <c r="D6" s="45"/>
      <c r="E6" s="45"/>
      <c r="F6" s="47"/>
      <c r="G6" s="45"/>
      <c r="H6" s="45"/>
      <c r="I6" s="45"/>
      <c r="J6" s="45"/>
    </row>
    <row r="7" spans="1:10" ht="35.450000000000003" customHeight="1" x14ac:dyDescent="0.2">
      <c r="A7" s="57" t="s">
        <v>28</v>
      </c>
      <c r="B7" s="60" t="s">
        <v>201</v>
      </c>
      <c r="C7" s="58" t="s">
        <v>47</v>
      </c>
      <c r="D7" s="59">
        <v>100</v>
      </c>
      <c r="E7" s="59">
        <f>+D7</f>
        <v>100</v>
      </c>
      <c r="F7" s="60" t="s">
        <v>30</v>
      </c>
      <c r="G7" s="60" t="s">
        <v>202</v>
      </c>
      <c r="H7" s="60" t="str">
        <f>+G7</f>
        <v>ร้านมังกรทองโฮมมาร์ท</v>
      </c>
      <c r="I7" s="61" t="s">
        <v>31</v>
      </c>
      <c r="J7" s="106" t="s">
        <v>203</v>
      </c>
    </row>
    <row r="8" spans="1:10" ht="35.450000000000003" customHeight="1" x14ac:dyDescent="0.2">
      <c r="A8" s="57" t="s">
        <v>18</v>
      </c>
      <c r="B8" s="60" t="s">
        <v>201</v>
      </c>
      <c r="C8" s="58" t="s">
        <v>47</v>
      </c>
      <c r="D8" s="59">
        <v>920</v>
      </c>
      <c r="E8" s="59">
        <f t="shared" ref="E8:E31" si="0">+D8</f>
        <v>920</v>
      </c>
      <c r="F8" s="60" t="s">
        <v>30</v>
      </c>
      <c r="G8" s="60" t="s">
        <v>49</v>
      </c>
      <c r="H8" s="60" t="str">
        <f t="shared" ref="H8:H31" si="1">+G8</f>
        <v>ร้าน P.P.home</v>
      </c>
      <c r="I8" s="61" t="s">
        <v>31</v>
      </c>
      <c r="J8" s="106" t="s">
        <v>204</v>
      </c>
    </row>
    <row r="9" spans="1:10" ht="35.450000000000003" customHeight="1" x14ac:dyDescent="0.2">
      <c r="A9" s="57" t="s">
        <v>19</v>
      </c>
      <c r="B9" s="60" t="s">
        <v>205</v>
      </c>
      <c r="C9" s="58" t="s">
        <v>95</v>
      </c>
      <c r="D9" s="59">
        <v>1050</v>
      </c>
      <c r="E9" s="59">
        <f t="shared" si="0"/>
        <v>1050</v>
      </c>
      <c r="F9" s="60" t="s">
        <v>30</v>
      </c>
      <c r="G9" s="60" t="s">
        <v>206</v>
      </c>
      <c r="H9" s="60" t="str">
        <f t="shared" si="1"/>
        <v>ร้านรวยโรจน์ ค้าเหล็ก</v>
      </c>
      <c r="I9" s="61" t="s">
        <v>31</v>
      </c>
      <c r="J9" s="106" t="s">
        <v>207</v>
      </c>
    </row>
    <row r="10" spans="1:10" ht="35.450000000000003" customHeight="1" x14ac:dyDescent="0.2">
      <c r="A10" s="57" t="s">
        <v>20</v>
      </c>
      <c r="B10" s="60" t="s">
        <v>208</v>
      </c>
      <c r="C10" s="58" t="s">
        <v>95</v>
      </c>
      <c r="D10" s="59">
        <v>1160</v>
      </c>
      <c r="E10" s="59">
        <f t="shared" si="0"/>
        <v>1160</v>
      </c>
      <c r="F10" s="60" t="s">
        <v>30</v>
      </c>
      <c r="G10" s="60" t="s">
        <v>206</v>
      </c>
      <c r="H10" s="60" t="str">
        <f t="shared" si="1"/>
        <v>ร้านรวยโรจน์ ค้าเหล็ก</v>
      </c>
      <c r="I10" s="61" t="s">
        <v>31</v>
      </c>
      <c r="J10" s="106" t="s">
        <v>209</v>
      </c>
    </row>
    <row r="11" spans="1:10" ht="35.450000000000003" customHeight="1" x14ac:dyDescent="0.2">
      <c r="A11" s="57" t="s">
        <v>21</v>
      </c>
      <c r="B11" s="60" t="s">
        <v>210</v>
      </c>
      <c r="C11" s="58" t="s">
        <v>211</v>
      </c>
      <c r="D11" s="59">
        <v>1000</v>
      </c>
      <c r="E11" s="59">
        <f t="shared" si="0"/>
        <v>1000</v>
      </c>
      <c r="F11" s="60" t="s">
        <v>30</v>
      </c>
      <c r="G11" s="60" t="s">
        <v>212</v>
      </c>
      <c r="H11" s="60" t="str">
        <f t="shared" si="1"/>
        <v>ร้านอำนาจหีบทอง</v>
      </c>
      <c r="I11" s="61" t="s">
        <v>31</v>
      </c>
      <c r="J11" s="106" t="s">
        <v>213</v>
      </c>
    </row>
    <row r="12" spans="1:10" ht="35.450000000000003" customHeight="1" x14ac:dyDescent="0.2">
      <c r="A12" s="57" t="s">
        <v>22</v>
      </c>
      <c r="B12" s="60" t="s">
        <v>214</v>
      </c>
      <c r="C12" s="58" t="s">
        <v>47</v>
      </c>
      <c r="D12" s="59">
        <v>256</v>
      </c>
      <c r="E12" s="59">
        <f t="shared" si="0"/>
        <v>256</v>
      </c>
      <c r="F12" s="60" t="s">
        <v>30</v>
      </c>
      <c r="G12" s="112" t="s">
        <v>202</v>
      </c>
      <c r="H12" s="112" t="str">
        <f t="shared" si="1"/>
        <v>ร้านมังกรทองโฮมมาร์ท</v>
      </c>
      <c r="I12" s="61" t="s">
        <v>31</v>
      </c>
      <c r="J12" s="106" t="s">
        <v>215</v>
      </c>
    </row>
    <row r="13" spans="1:10" ht="35.450000000000003" customHeight="1" x14ac:dyDescent="0.2">
      <c r="A13" s="57" t="s">
        <v>23</v>
      </c>
      <c r="B13" s="60" t="s">
        <v>216</v>
      </c>
      <c r="C13" s="58" t="s">
        <v>47</v>
      </c>
      <c r="D13" s="59">
        <v>530</v>
      </c>
      <c r="E13" s="59">
        <f t="shared" si="0"/>
        <v>530</v>
      </c>
      <c r="F13" s="60" t="s">
        <v>30</v>
      </c>
      <c r="G13" s="60" t="s">
        <v>49</v>
      </c>
      <c r="H13" s="60" t="str">
        <f t="shared" si="1"/>
        <v>ร้าน P.P.home</v>
      </c>
      <c r="I13" s="61" t="s">
        <v>31</v>
      </c>
      <c r="J13" s="106" t="s">
        <v>217</v>
      </c>
    </row>
    <row r="14" spans="1:10" ht="35.450000000000003" customHeight="1" x14ac:dyDescent="0.2">
      <c r="A14" s="57" t="s">
        <v>24</v>
      </c>
      <c r="B14" s="60" t="s">
        <v>219</v>
      </c>
      <c r="C14" s="58" t="s">
        <v>220</v>
      </c>
      <c r="D14" s="59">
        <v>180</v>
      </c>
      <c r="E14" s="59">
        <f t="shared" si="0"/>
        <v>180</v>
      </c>
      <c r="F14" s="60" t="s">
        <v>30</v>
      </c>
      <c r="G14" s="60" t="s">
        <v>49</v>
      </c>
      <c r="H14" s="60" t="str">
        <f t="shared" si="1"/>
        <v>ร้าน P.P.home</v>
      </c>
      <c r="I14" s="61" t="s">
        <v>31</v>
      </c>
      <c r="J14" s="106" t="s">
        <v>221</v>
      </c>
    </row>
    <row r="15" spans="1:10" ht="35.450000000000003" customHeight="1" x14ac:dyDescent="0.2">
      <c r="A15" s="57" t="s">
        <v>25</v>
      </c>
      <c r="B15" s="60" t="s">
        <v>222</v>
      </c>
      <c r="C15" s="58" t="s">
        <v>47</v>
      </c>
      <c r="D15" s="59">
        <v>2100</v>
      </c>
      <c r="E15" s="59">
        <f t="shared" si="0"/>
        <v>2100</v>
      </c>
      <c r="F15" s="60" t="s">
        <v>30</v>
      </c>
      <c r="G15" s="60" t="s">
        <v>223</v>
      </c>
      <c r="H15" s="60" t="str">
        <f t="shared" si="1"/>
        <v>ร้านแสงทองก่อสร้าง</v>
      </c>
      <c r="I15" s="61" t="s">
        <v>31</v>
      </c>
      <c r="J15" s="106" t="s">
        <v>224</v>
      </c>
    </row>
    <row r="16" spans="1:10" ht="35.450000000000003" customHeight="1" x14ac:dyDescent="0.2">
      <c r="A16" s="57" t="s">
        <v>26</v>
      </c>
      <c r="B16" s="60" t="s">
        <v>225</v>
      </c>
      <c r="C16" s="58" t="s">
        <v>95</v>
      </c>
      <c r="D16" s="59">
        <v>3479</v>
      </c>
      <c r="E16" s="59">
        <f t="shared" si="0"/>
        <v>3479</v>
      </c>
      <c r="F16" s="60" t="s">
        <v>30</v>
      </c>
      <c r="G16" s="60" t="s">
        <v>98</v>
      </c>
      <c r="H16" s="60" t="str">
        <f t="shared" si="1"/>
        <v>หจก.เฮงหลีค้าวัสดุ</v>
      </c>
      <c r="I16" s="61" t="s">
        <v>31</v>
      </c>
      <c r="J16" s="106" t="s">
        <v>226</v>
      </c>
    </row>
    <row r="17" spans="1:10" ht="35.450000000000003" customHeight="1" x14ac:dyDescent="0.2">
      <c r="A17" s="113" t="s">
        <v>42</v>
      </c>
      <c r="B17" s="60" t="s">
        <v>205</v>
      </c>
      <c r="C17" s="58" t="s">
        <v>84</v>
      </c>
      <c r="D17" s="59">
        <v>600</v>
      </c>
      <c r="E17" s="59">
        <f t="shared" si="0"/>
        <v>600</v>
      </c>
      <c r="F17" s="60" t="s">
        <v>30</v>
      </c>
      <c r="G17" s="60" t="s">
        <v>228</v>
      </c>
      <c r="H17" s="60" t="str">
        <f t="shared" si="1"/>
        <v>ร้านโชคสัมฤทธิ์</v>
      </c>
      <c r="I17" s="61" t="s">
        <v>31</v>
      </c>
      <c r="J17" s="106" t="s">
        <v>229</v>
      </c>
    </row>
    <row r="18" spans="1:10" ht="35.450000000000003" customHeight="1" x14ac:dyDescent="0.2">
      <c r="A18" s="113" t="s">
        <v>43</v>
      </c>
      <c r="B18" s="60" t="s">
        <v>216</v>
      </c>
      <c r="C18" s="58" t="s">
        <v>84</v>
      </c>
      <c r="D18" s="59">
        <v>520</v>
      </c>
      <c r="E18" s="59">
        <f t="shared" si="0"/>
        <v>520</v>
      </c>
      <c r="F18" s="60" t="s">
        <v>30</v>
      </c>
      <c r="G18" s="60" t="s">
        <v>230</v>
      </c>
      <c r="H18" s="60" t="str">
        <f t="shared" si="1"/>
        <v>ร้านอ.รุ่งเรืองยนต์</v>
      </c>
      <c r="I18" s="61" t="s">
        <v>31</v>
      </c>
      <c r="J18" s="106" t="s">
        <v>231</v>
      </c>
    </row>
    <row r="19" spans="1:10" ht="35.450000000000003" customHeight="1" x14ac:dyDescent="0.2">
      <c r="A19" s="113" t="s">
        <v>44</v>
      </c>
      <c r="B19" s="60" t="s">
        <v>218</v>
      </c>
      <c r="C19" s="58" t="s">
        <v>232</v>
      </c>
      <c r="D19" s="59">
        <v>1080</v>
      </c>
      <c r="E19" s="59">
        <f t="shared" si="0"/>
        <v>1080</v>
      </c>
      <c r="F19" s="60" t="s">
        <v>30</v>
      </c>
      <c r="G19" s="60" t="s">
        <v>230</v>
      </c>
      <c r="H19" s="60" t="str">
        <f t="shared" si="1"/>
        <v>ร้านอ.รุ่งเรืองยนต์</v>
      </c>
      <c r="I19" s="61" t="s">
        <v>31</v>
      </c>
      <c r="J19" s="106" t="s">
        <v>233</v>
      </c>
    </row>
    <row r="20" spans="1:10" ht="35.450000000000003" customHeight="1" x14ac:dyDescent="0.2">
      <c r="A20" s="113" t="s">
        <v>53</v>
      </c>
      <c r="B20" s="60" t="s">
        <v>218</v>
      </c>
      <c r="C20" s="58" t="s">
        <v>47</v>
      </c>
      <c r="D20" s="59">
        <v>180</v>
      </c>
      <c r="E20" s="59">
        <f t="shared" si="0"/>
        <v>180</v>
      </c>
      <c r="F20" s="60" t="s">
        <v>30</v>
      </c>
      <c r="G20" s="60" t="s">
        <v>202</v>
      </c>
      <c r="H20" s="60" t="str">
        <f t="shared" si="1"/>
        <v>ร้านมังกรทองโฮมมาร์ท</v>
      </c>
      <c r="I20" s="61" t="s">
        <v>31</v>
      </c>
      <c r="J20" s="106" t="s">
        <v>234</v>
      </c>
    </row>
    <row r="21" spans="1:10" ht="35.450000000000003" customHeight="1" x14ac:dyDescent="0.2">
      <c r="A21" s="113" t="s">
        <v>54</v>
      </c>
      <c r="B21" s="60" t="s">
        <v>235</v>
      </c>
      <c r="C21" s="58" t="s">
        <v>236</v>
      </c>
      <c r="D21" s="59">
        <v>1500</v>
      </c>
      <c r="E21" s="59">
        <f t="shared" si="0"/>
        <v>1500</v>
      </c>
      <c r="F21" s="60" t="s">
        <v>30</v>
      </c>
      <c r="G21" s="60" t="s">
        <v>237</v>
      </c>
      <c r="H21" s="60" t="str">
        <f t="shared" si="1"/>
        <v>หจก.เล้าซุ่ยเซ้งอะไหล่ 1994</v>
      </c>
      <c r="I21" s="61" t="s">
        <v>31</v>
      </c>
      <c r="J21" s="106" t="s">
        <v>238</v>
      </c>
    </row>
    <row r="22" spans="1:10" ht="35.450000000000003" customHeight="1" x14ac:dyDescent="0.2">
      <c r="A22" s="113" t="s">
        <v>55</v>
      </c>
      <c r="B22" s="60" t="s">
        <v>222</v>
      </c>
      <c r="C22" s="58" t="s">
        <v>236</v>
      </c>
      <c r="D22" s="59">
        <v>330</v>
      </c>
      <c r="E22" s="59">
        <f t="shared" si="0"/>
        <v>330</v>
      </c>
      <c r="F22" s="60" t="s">
        <v>30</v>
      </c>
      <c r="G22" s="60" t="s">
        <v>239</v>
      </c>
      <c r="H22" s="60" t="str">
        <f t="shared" si="1"/>
        <v>บริษัท กิจชัยอะไหล่ จำกัด</v>
      </c>
      <c r="I22" s="61" t="s">
        <v>31</v>
      </c>
      <c r="J22" s="106" t="s">
        <v>240</v>
      </c>
    </row>
    <row r="23" spans="1:10" ht="35.450000000000003" customHeight="1" x14ac:dyDescent="0.2">
      <c r="A23" s="113" t="s">
        <v>56</v>
      </c>
      <c r="B23" s="60" t="s">
        <v>208</v>
      </c>
      <c r="C23" s="58" t="s">
        <v>47</v>
      </c>
      <c r="D23" s="59">
        <v>480</v>
      </c>
      <c r="E23" s="59">
        <f t="shared" si="0"/>
        <v>480</v>
      </c>
      <c r="F23" s="60" t="s">
        <v>30</v>
      </c>
      <c r="G23" s="60" t="s">
        <v>241</v>
      </c>
      <c r="H23" s="60" t="str">
        <f t="shared" si="1"/>
        <v>ร้านพรพาณิชย์</v>
      </c>
      <c r="I23" s="61" t="s">
        <v>31</v>
      </c>
      <c r="J23" s="106" t="s">
        <v>242</v>
      </c>
    </row>
    <row r="24" spans="1:10" ht="35.450000000000003" customHeight="1" x14ac:dyDescent="0.2">
      <c r="A24" s="113" t="s">
        <v>61</v>
      </c>
      <c r="B24" s="60" t="s">
        <v>214</v>
      </c>
      <c r="C24" s="58" t="s">
        <v>243</v>
      </c>
      <c r="D24" s="59">
        <v>9510</v>
      </c>
      <c r="E24" s="59">
        <f t="shared" si="0"/>
        <v>9510</v>
      </c>
      <c r="F24" s="60" t="s">
        <v>30</v>
      </c>
      <c r="G24" s="60" t="s">
        <v>244</v>
      </c>
      <c r="H24" s="60" t="str">
        <f t="shared" si="1"/>
        <v>ร้านอู่ส.ดีเซล</v>
      </c>
      <c r="I24" s="61" t="s">
        <v>31</v>
      </c>
      <c r="J24" s="106" t="s">
        <v>245</v>
      </c>
    </row>
    <row r="25" spans="1:10" ht="35.450000000000003" customHeight="1" x14ac:dyDescent="0.2">
      <c r="A25" s="113" t="s">
        <v>62</v>
      </c>
      <c r="B25" s="60" t="s">
        <v>222</v>
      </c>
      <c r="C25" s="58" t="s">
        <v>243</v>
      </c>
      <c r="D25" s="59">
        <v>260</v>
      </c>
      <c r="E25" s="59">
        <f t="shared" si="0"/>
        <v>260</v>
      </c>
      <c r="F25" s="60" t="s">
        <v>30</v>
      </c>
      <c r="G25" s="60" t="s">
        <v>239</v>
      </c>
      <c r="H25" s="60" t="str">
        <f t="shared" si="1"/>
        <v>บริษัท กิจชัยอะไหล่ จำกัด</v>
      </c>
      <c r="I25" s="61" t="s">
        <v>31</v>
      </c>
      <c r="J25" s="106" t="s">
        <v>246</v>
      </c>
    </row>
    <row r="26" spans="1:10" ht="35.450000000000003" customHeight="1" x14ac:dyDescent="0.2">
      <c r="A26" s="113" t="s">
        <v>63</v>
      </c>
      <c r="B26" s="60" t="s">
        <v>222</v>
      </c>
      <c r="C26" s="58" t="s">
        <v>247</v>
      </c>
      <c r="D26" s="59">
        <v>165</v>
      </c>
      <c r="E26" s="59">
        <f t="shared" si="0"/>
        <v>165</v>
      </c>
      <c r="F26" s="60" t="s">
        <v>30</v>
      </c>
      <c r="G26" s="60" t="s">
        <v>241</v>
      </c>
      <c r="H26" s="60" t="str">
        <f t="shared" si="1"/>
        <v>ร้านพรพาณิชย์</v>
      </c>
      <c r="I26" s="61" t="s">
        <v>31</v>
      </c>
      <c r="J26" s="106" t="s">
        <v>248</v>
      </c>
    </row>
    <row r="27" spans="1:10" ht="35.450000000000003" customHeight="1" x14ac:dyDescent="0.2">
      <c r="A27" s="113" t="s">
        <v>64</v>
      </c>
      <c r="B27" s="60" t="s">
        <v>227</v>
      </c>
      <c r="C27" s="58" t="s">
        <v>243</v>
      </c>
      <c r="D27" s="59">
        <v>4790</v>
      </c>
      <c r="E27" s="59">
        <f t="shared" si="0"/>
        <v>4790</v>
      </c>
      <c r="F27" s="60" t="s">
        <v>30</v>
      </c>
      <c r="G27" s="60" t="s">
        <v>244</v>
      </c>
      <c r="H27" s="60" t="str">
        <f t="shared" si="1"/>
        <v>ร้านอู่ส.ดีเซล</v>
      </c>
      <c r="I27" s="61" t="s">
        <v>31</v>
      </c>
      <c r="J27" s="106" t="s">
        <v>249</v>
      </c>
    </row>
    <row r="28" spans="1:10" ht="35.450000000000003" hidden="1" customHeight="1" x14ac:dyDescent="0.2">
      <c r="A28" s="113"/>
      <c r="B28" s="60"/>
      <c r="C28" s="58"/>
      <c r="D28" s="59"/>
      <c r="E28" s="59">
        <f t="shared" si="0"/>
        <v>0</v>
      </c>
      <c r="F28" s="60" t="s">
        <v>30</v>
      </c>
      <c r="G28" s="60"/>
      <c r="H28" s="60">
        <f t="shared" si="1"/>
        <v>0</v>
      </c>
      <c r="I28" s="61" t="s">
        <v>31</v>
      </c>
      <c r="J28" s="106"/>
    </row>
    <row r="29" spans="1:10" ht="35.450000000000003" hidden="1" customHeight="1" x14ac:dyDescent="0.2">
      <c r="A29" s="113"/>
      <c r="B29" s="60"/>
      <c r="C29" s="58"/>
      <c r="D29" s="59"/>
      <c r="E29" s="59">
        <f t="shared" si="0"/>
        <v>0</v>
      </c>
      <c r="F29" s="60" t="s">
        <v>30</v>
      </c>
      <c r="G29" s="60"/>
      <c r="H29" s="60">
        <f t="shared" si="1"/>
        <v>0</v>
      </c>
      <c r="I29" s="61" t="s">
        <v>31</v>
      </c>
      <c r="J29" s="106"/>
    </row>
    <row r="30" spans="1:10" ht="35.450000000000003" hidden="1" customHeight="1" x14ac:dyDescent="0.2">
      <c r="A30" s="113"/>
      <c r="B30" s="60"/>
      <c r="C30" s="58"/>
      <c r="D30" s="59"/>
      <c r="E30" s="59">
        <f t="shared" si="0"/>
        <v>0</v>
      </c>
      <c r="F30" s="60" t="s">
        <v>30</v>
      </c>
      <c r="G30" s="60"/>
      <c r="H30" s="60">
        <f t="shared" si="1"/>
        <v>0</v>
      </c>
      <c r="I30" s="61" t="s">
        <v>31</v>
      </c>
      <c r="J30" s="106"/>
    </row>
    <row r="31" spans="1:10" ht="35.450000000000003" hidden="1" customHeight="1" x14ac:dyDescent="0.2">
      <c r="A31" s="113"/>
      <c r="B31" s="60"/>
      <c r="C31" s="58"/>
      <c r="D31" s="59"/>
      <c r="E31" s="59">
        <f t="shared" si="0"/>
        <v>0</v>
      </c>
      <c r="F31" s="60" t="s">
        <v>30</v>
      </c>
      <c r="G31" s="60"/>
      <c r="H31" s="60">
        <f t="shared" si="1"/>
        <v>0</v>
      </c>
      <c r="I31" s="61" t="s">
        <v>31</v>
      </c>
      <c r="J31" s="106"/>
    </row>
    <row r="32" spans="1:10" ht="39.200000000000003" customHeight="1" x14ac:dyDescent="0.2">
      <c r="A32" s="130" t="s">
        <v>57</v>
      </c>
      <c r="B32" s="131"/>
      <c r="C32" s="132"/>
      <c r="D32" s="62">
        <f>SUM(D7:D31)</f>
        <v>30190</v>
      </c>
      <c r="E32" s="62">
        <f>SUM(E7:E31)</f>
        <v>30190</v>
      </c>
      <c r="F32" s="133"/>
      <c r="G32" s="134"/>
      <c r="H32" s="134"/>
      <c r="I32" s="134"/>
      <c r="J32" s="135"/>
    </row>
    <row r="33" spans="1:10" ht="36" x14ac:dyDescent="0.2">
      <c r="A33" s="63"/>
      <c r="B33" s="64"/>
      <c r="C33" s="64"/>
      <c r="D33" s="64"/>
      <c r="E33" s="64"/>
      <c r="F33" s="64"/>
      <c r="G33" s="64"/>
      <c r="H33" s="64"/>
      <c r="I33" s="64"/>
      <c r="J33" s="64"/>
    </row>
  </sheetData>
  <mergeCells count="5">
    <mergeCell ref="A1:J1"/>
    <mergeCell ref="A2:J2"/>
    <mergeCell ref="A3:J3"/>
    <mergeCell ref="A32:C32"/>
    <mergeCell ref="F32:J32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48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8"/>
  <sheetViews>
    <sheetView view="pageBreakPreview" zoomScale="60" zoomScaleNormal="60" workbookViewId="0">
      <selection activeCell="E37" sqref="E37"/>
    </sheetView>
  </sheetViews>
  <sheetFormatPr defaultColWidth="9" defaultRowHeight="24.75" x14ac:dyDescent="0.2"/>
  <cols>
    <col min="1" max="1" width="10" style="44" customWidth="1"/>
    <col min="2" max="2" width="24.125" style="31" customWidth="1"/>
    <col min="3" max="3" width="41.25" style="31" customWidth="1"/>
    <col min="4" max="5" width="15.875" style="31" customWidth="1"/>
    <col min="6" max="6" width="18.5" style="31" customWidth="1"/>
    <col min="7" max="8" width="31" style="31" customWidth="1"/>
    <col min="9" max="9" width="17.375" style="31" customWidth="1"/>
    <col min="10" max="10" width="35.25" style="31" customWidth="1"/>
    <col min="11" max="16384" width="9" style="31"/>
  </cols>
  <sheetData>
    <row r="1" spans="1:10" ht="33.4" x14ac:dyDescent="0.2">
      <c r="A1" s="136" t="str">
        <f>+คอนสาร!A1</f>
        <v>สรุปผลการดำเนินการจัดซื้อจัดจ้างในรอบเดือน มีนาคม 2564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33.75" x14ac:dyDescent="0.2">
      <c r="A2" s="136" t="s">
        <v>17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ht="33.4" x14ac:dyDescent="0.2">
      <c r="A3" s="136" t="str">
        <f>+คอนสาร!A3</f>
        <v>ประจำเดือน มีนาคม พ.ศ. 2564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ht="25.15" x14ac:dyDescent="0.2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0" s="65" customFormat="1" ht="101.25" x14ac:dyDescent="0.2">
      <c r="A5" s="19" t="s">
        <v>0</v>
      </c>
      <c r="B5" s="17" t="s">
        <v>29</v>
      </c>
      <c r="C5" s="17" t="s">
        <v>1</v>
      </c>
      <c r="D5" s="18" t="s">
        <v>2</v>
      </c>
      <c r="E5" s="19" t="s">
        <v>3</v>
      </c>
      <c r="F5" s="18" t="s">
        <v>4</v>
      </c>
      <c r="G5" s="18" t="s">
        <v>8</v>
      </c>
      <c r="H5" s="18" t="s">
        <v>5</v>
      </c>
      <c r="I5" s="18" t="s">
        <v>6</v>
      </c>
      <c r="J5" s="18" t="s">
        <v>7</v>
      </c>
    </row>
    <row r="6" spans="1:10" s="65" customFormat="1" ht="37.5" customHeight="1" x14ac:dyDescent="0.2">
      <c r="A6" s="66"/>
      <c r="B6" s="67"/>
      <c r="C6" s="67" t="s">
        <v>38</v>
      </c>
      <c r="D6" s="68"/>
      <c r="E6" s="66"/>
      <c r="F6" s="69"/>
      <c r="G6" s="66"/>
      <c r="H6" s="66"/>
      <c r="I6" s="66"/>
      <c r="J6" s="66"/>
    </row>
    <row r="7" spans="1:10" s="65" customFormat="1" ht="33.75" customHeight="1" x14ac:dyDescent="0.2">
      <c r="A7" s="66" t="s">
        <v>28</v>
      </c>
      <c r="B7" s="109" t="s">
        <v>101</v>
      </c>
      <c r="C7" s="70" t="s">
        <v>50</v>
      </c>
      <c r="D7" s="71">
        <v>801</v>
      </c>
      <c r="E7" s="71">
        <f t="shared" ref="E7:E9" si="0">+D7</f>
        <v>801</v>
      </c>
      <c r="F7" s="72" t="s">
        <v>30</v>
      </c>
      <c r="G7" s="72" t="s">
        <v>79</v>
      </c>
      <c r="H7" s="72" t="str">
        <f t="shared" ref="H7:H12" si="1">+G7</f>
        <v>ร้านดีดีเซ็นเตอร์</v>
      </c>
      <c r="I7" s="73" t="s">
        <v>31</v>
      </c>
      <c r="J7" s="70" t="s">
        <v>102</v>
      </c>
    </row>
    <row r="8" spans="1:10" s="65" customFormat="1" ht="33.75" customHeight="1" x14ac:dyDescent="0.2">
      <c r="A8" s="66" t="s">
        <v>18</v>
      </c>
      <c r="B8" s="109" t="s">
        <v>88</v>
      </c>
      <c r="C8" s="70" t="s">
        <v>84</v>
      </c>
      <c r="D8" s="71">
        <v>1270</v>
      </c>
      <c r="E8" s="71">
        <f>+D8</f>
        <v>1270</v>
      </c>
      <c r="F8" s="72" t="s">
        <v>30</v>
      </c>
      <c r="G8" s="72" t="s">
        <v>103</v>
      </c>
      <c r="H8" s="72" t="str">
        <f>+G8</f>
        <v>ร้านโคกใหญ่โชคชัยเซอร์วิส</v>
      </c>
      <c r="I8" s="73" t="s">
        <v>31</v>
      </c>
      <c r="J8" s="70" t="s">
        <v>104</v>
      </c>
    </row>
    <row r="9" spans="1:10" s="65" customFormat="1" ht="33.75" customHeight="1" x14ac:dyDescent="0.2">
      <c r="A9" s="66" t="s">
        <v>19</v>
      </c>
      <c r="B9" s="109" t="s">
        <v>105</v>
      </c>
      <c r="C9" s="70" t="s">
        <v>92</v>
      </c>
      <c r="D9" s="71">
        <v>6750</v>
      </c>
      <c r="E9" s="71">
        <f t="shared" si="0"/>
        <v>6750</v>
      </c>
      <c r="F9" s="72" t="s">
        <v>30</v>
      </c>
      <c r="G9" s="72" t="s">
        <v>78</v>
      </c>
      <c r="H9" s="72" t="str">
        <f t="shared" si="1"/>
        <v>ร้านชัยพันธุ์การเกษตร 2</v>
      </c>
      <c r="I9" s="73" t="s">
        <v>31</v>
      </c>
      <c r="J9" s="70" t="s">
        <v>106</v>
      </c>
    </row>
    <row r="10" spans="1:10" s="65" customFormat="1" ht="33.75" customHeight="1" x14ac:dyDescent="0.2">
      <c r="A10" s="66" t="s">
        <v>20</v>
      </c>
      <c r="B10" s="109" t="s">
        <v>107</v>
      </c>
      <c r="C10" s="70" t="s">
        <v>84</v>
      </c>
      <c r="D10" s="71">
        <v>1305</v>
      </c>
      <c r="E10" s="71">
        <f t="shared" ref="E10:E15" si="2">+D10</f>
        <v>1305</v>
      </c>
      <c r="F10" s="72" t="s">
        <v>30</v>
      </c>
      <c r="G10" s="72" t="s">
        <v>108</v>
      </c>
      <c r="H10" s="72" t="str">
        <f t="shared" si="1"/>
        <v>อู่จาริยะมา&amp;เลามนต์เซอร์วิส</v>
      </c>
      <c r="I10" s="73" t="s">
        <v>31</v>
      </c>
      <c r="J10" s="70" t="s">
        <v>109</v>
      </c>
    </row>
    <row r="11" spans="1:10" s="65" customFormat="1" ht="33.75" customHeight="1" x14ac:dyDescent="0.2">
      <c r="A11" s="66" t="s">
        <v>21</v>
      </c>
      <c r="B11" s="109" t="s">
        <v>88</v>
      </c>
      <c r="C11" s="70" t="s">
        <v>92</v>
      </c>
      <c r="D11" s="71">
        <v>4950</v>
      </c>
      <c r="E11" s="71">
        <f t="shared" si="2"/>
        <v>4950</v>
      </c>
      <c r="F11" s="72" t="s">
        <v>30</v>
      </c>
      <c r="G11" s="72" t="s">
        <v>78</v>
      </c>
      <c r="H11" s="72" t="str">
        <f t="shared" si="1"/>
        <v>ร้านชัยพันธุ์การเกษตร 2</v>
      </c>
      <c r="I11" s="73" t="s">
        <v>31</v>
      </c>
      <c r="J11" s="70" t="s">
        <v>110</v>
      </c>
    </row>
    <row r="12" spans="1:10" s="65" customFormat="1" ht="33.75" customHeight="1" x14ac:dyDescent="0.2">
      <c r="A12" s="66" t="s">
        <v>22</v>
      </c>
      <c r="B12" s="109" t="s">
        <v>111</v>
      </c>
      <c r="C12" s="70" t="s">
        <v>92</v>
      </c>
      <c r="D12" s="71">
        <v>8250</v>
      </c>
      <c r="E12" s="71">
        <f t="shared" si="2"/>
        <v>8250</v>
      </c>
      <c r="F12" s="72" t="s">
        <v>30</v>
      </c>
      <c r="G12" s="72" t="s">
        <v>78</v>
      </c>
      <c r="H12" s="72" t="str">
        <f t="shared" si="1"/>
        <v>ร้านชัยพันธุ์การเกษตร 2</v>
      </c>
      <c r="I12" s="73" t="s">
        <v>31</v>
      </c>
      <c r="J12" s="70" t="s">
        <v>112</v>
      </c>
    </row>
    <row r="13" spans="1:10" s="65" customFormat="1" ht="33.75" customHeight="1" x14ac:dyDescent="0.2">
      <c r="A13" s="66" t="s">
        <v>23</v>
      </c>
      <c r="B13" s="109" t="s">
        <v>111</v>
      </c>
      <c r="C13" s="70" t="s">
        <v>50</v>
      </c>
      <c r="D13" s="71">
        <v>855</v>
      </c>
      <c r="E13" s="71">
        <f t="shared" si="2"/>
        <v>855</v>
      </c>
      <c r="F13" s="72" t="s">
        <v>30</v>
      </c>
      <c r="G13" s="72" t="s">
        <v>79</v>
      </c>
      <c r="H13" s="72" t="str">
        <f>+G13</f>
        <v>ร้านดีดีเซ็นเตอร์</v>
      </c>
      <c r="I13" s="73" t="s">
        <v>31</v>
      </c>
      <c r="J13" s="70" t="s">
        <v>113</v>
      </c>
    </row>
    <row r="14" spans="1:10" s="65" customFormat="1" ht="33.75" customHeight="1" x14ac:dyDescent="0.2">
      <c r="A14" s="66" t="s">
        <v>24</v>
      </c>
      <c r="B14" s="109" t="s">
        <v>114</v>
      </c>
      <c r="C14" s="70" t="s">
        <v>50</v>
      </c>
      <c r="D14" s="71">
        <v>1390</v>
      </c>
      <c r="E14" s="71">
        <f t="shared" si="2"/>
        <v>1390</v>
      </c>
      <c r="F14" s="72" t="s">
        <v>30</v>
      </c>
      <c r="G14" s="94" t="s">
        <v>115</v>
      </c>
      <c r="H14" s="94" t="str">
        <f>+G14</f>
        <v>หจก.บุรีรัมย์คอมพิวเตอร์ คูเมือง</v>
      </c>
      <c r="I14" s="73" t="s">
        <v>31</v>
      </c>
      <c r="J14" s="70" t="s">
        <v>116</v>
      </c>
    </row>
    <row r="15" spans="1:10" s="65" customFormat="1" ht="33.75" customHeight="1" x14ac:dyDescent="0.2">
      <c r="A15" s="66" t="s">
        <v>25</v>
      </c>
      <c r="B15" s="109" t="s">
        <v>118</v>
      </c>
      <c r="C15" s="70" t="s">
        <v>47</v>
      </c>
      <c r="D15" s="71">
        <v>1500</v>
      </c>
      <c r="E15" s="71">
        <f t="shared" si="2"/>
        <v>1500</v>
      </c>
      <c r="F15" s="72" t="s">
        <v>30</v>
      </c>
      <c r="G15" s="72" t="s">
        <v>119</v>
      </c>
      <c r="H15" s="72" t="str">
        <f>+G15</f>
        <v>ร้านเอส บี การไฟฟ้า คูเมือง</v>
      </c>
      <c r="I15" s="73" t="s">
        <v>31</v>
      </c>
      <c r="J15" s="70" t="s">
        <v>120</v>
      </c>
    </row>
    <row r="16" spans="1:10" s="65" customFormat="1" ht="33.75" hidden="1" customHeight="1" x14ac:dyDescent="0.2">
      <c r="A16" s="110"/>
      <c r="B16" s="109"/>
      <c r="C16" s="70"/>
      <c r="D16" s="71"/>
      <c r="E16" s="71"/>
      <c r="F16" s="72" t="s">
        <v>30</v>
      </c>
      <c r="G16" s="74"/>
      <c r="H16" s="74"/>
      <c r="I16" s="73" t="s">
        <v>31</v>
      </c>
      <c r="J16" s="76"/>
    </row>
    <row r="17" spans="1:10" s="65" customFormat="1" ht="33.75" hidden="1" customHeight="1" x14ac:dyDescent="0.2">
      <c r="A17" s="110"/>
      <c r="B17" s="109"/>
      <c r="C17" s="70"/>
      <c r="D17" s="71"/>
      <c r="E17" s="71"/>
      <c r="F17" s="72" t="s">
        <v>30</v>
      </c>
      <c r="G17" s="74"/>
      <c r="H17" s="74"/>
      <c r="I17" s="73" t="s">
        <v>31</v>
      </c>
      <c r="J17" s="76"/>
    </row>
    <row r="18" spans="1:10" s="65" customFormat="1" ht="33.75" hidden="1" customHeight="1" x14ac:dyDescent="0.2">
      <c r="A18" s="110"/>
      <c r="B18" s="109"/>
      <c r="C18" s="70"/>
      <c r="D18" s="71"/>
      <c r="E18" s="71"/>
      <c r="F18" s="72" t="s">
        <v>30</v>
      </c>
      <c r="G18" s="74"/>
      <c r="H18" s="74"/>
      <c r="I18" s="73" t="s">
        <v>31</v>
      </c>
      <c r="J18" s="76"/>
    </row>
    <row r="19" spans="1:10" s="65" customFormat="1" ht="33.75" hidden="1" customHeight="1" x14ac:dyDescent="0.2">
      <c r="A19" s="110"/>
      <c r="B19" s="109"/>
      <c r="C19" s="70"/>
      <c r="D19" s="71"/>
      <c r="E19" s="71"/>
      <c r="F19" s="72" t="s">
        <v>30</v>
      </c>
      <c r="G19" s="74"/>
      <c r="H19" s="74"/>
      <c r="I19" s="73" t="s">
        <v>31</v>
      </c>
      <c r="J19" s="76"/>
    </row>
    <row r="20" spans="1:10" s="65" customFormat="1" ht="33.75" hidden="1" customHeight="1" x14ac:dyDescent="0.2">
      <c r="A20" s="110"/>
      <c r="B20" s="109"/>
      <c r="C20" s="70"/>
      <c r="D20" s="71"/>
      <c r="E20" s="71"/>
      <c r="F20" s="72" t="s">
        <v>30</v>
      </c>
      <c r="G20" s="74"/>
      <c r="H20" s="74"/>
      <c r="I20" s="73" t="s">
        <v>31</v>
      </c>
      <c r="J20" s="76"/>
    </row>
    <row r="21" spans="1:10" s="65" customFormat="1" ht="33.75" hidden="1" customHeight="1" x14ac:dyDescent="0.2">
      <c r="A21" s="110"/>
      <c r="B21" s="109"/>
      <c r="C21" s="70"/>
      <c r="D21" s="71"/>
      <c r="E21" s="71"/>
      <c r="F21" s="72" t="s">
        <v>30</v>
      </c>
      <c r="G21" s="74"/>
      <c r="H21" s="74"/>
      <c r="I21" s="73" t="s">
        <v>31</v>
      </c>
      <c r="J21" s="76"/>
    </row>
    <row r="22" spans="1:10" s="65" customFormat="1" ht="33.75" hidden="1" customHeight="1" x14ac:dyDescent="0.2">
      <c r="A22" s="110"/>
      <c r="B22" s="109"/>
      <c r="C22" s="70"/>
      <c r="D22" s="71"/>
      <c r="E22" s="71"/>
      <c r="F22" s="72" t="s">
        <v>30</v>
      </c>
      <c r="G22" s="74"/>
      <c r="H22" s="74"/>
      <c r="I22" s="73" t="s">
        <v>31</v>
      </c>
      <c r="J22" s="76"/>
    </row>
    <row r="23" spans="1:10" s="65" customFormat="1" ht="33.75" hidden="1" customHeight="1" x14ac:dyDescent="0.2">
      <c r="A23" s="110"/>
      <c r="B23" s="109"/>
      <c r="C23" s="70"/>
      <c r="D23" s="71"/>
      <c r="E23" s="71"/>
      <c r="F23" s="72" t="s">
        <v>30</v>
      </c>
      <c r="G23" s="74"/>
      <c r="H23" s="74"/>
      <c r="I23" s="73" t="s">
        <v>31</v>
      </c>
      <c r="J23" s="76"/>
    </row>
    <row r="24" spans="1:10" s="65" customFormat="1" ht="33.75" hidden="1" customHeight="1" x14ac:dyDescent="0.2">
      <c r="A24" s="110"/>
      <c r="B24" s="109"/>
      <c r="C24" s="70"/>
      <c r="D24" s="71"/>
      <c r="E24" s="71"/>
      <c r="F24" s="72"/>
      <c r="G24" s="74"/>
      <c r="H24" s="74"/>
      <c r="I24" s="75"/>
      <c r="J24" s="76"/>
    </row>
    <row r="25" spans="1:10" s="65" customFormat="1" ht="33.75" hidden="1" customHeight="1" x14ac:dyDescent="0.2">
      <c r="A25" s="110"/>
      <c r="B25" s="109"/>
      <c r="C25" s="70"/>
      <c r="D25" s="71"/>
      <c r="E25" s="71"/>
      <c r="F25" s="72"/>
      <c r="G25" s="74"/>
      <c r="H25" s="74"/>
      <c r="I25" s="75"/>
      <c r="J25" s="76"/>
    </row>
    <row r="26" spans="1:10" s="65" customFormat="1" ht="33.75" hidden="1" customHeight="1" x14ac:dyDescent="0.2">
      <c r="A26" s="110"/>
      <c r="B26" s="109"/>
      <c r="C26" s="70"/>
      <c r="D26" s="71"/>
      <c r="E26" s="71"/>
      <c r="F26" s="72"/>
      <c r="G26" s="74"/>
      <c r="H26" s="74"/>
      <c r="I26" s="75"/>
      <c r="J26" s="76"/>
    </row>
    <row r="27" spans="1:10" s="65" customFormat="1" ht="33.75" hidden="1" customHeight="1" x14ac:dyDescent="0.2">
      <c r="A27" s="110"/>
      <c r="B27" s="109"/>
      <c r="C27" s="70"/>
      <c r="D27" s="71"/>
      <c r="E27" s="71"/>
      <c r="F27" s="72"/>
      <c r="G27" s="72"/>
      <c r="H27" s="72"/>
      <c r="I27" s="75"/>
      <c r="J27" s="76"/>
    </row>
    <row r="28" spans="1:10" s="65" customFormat="1" ht="33.75" customHeight="1" x14ac:dyDescent="0.2">
      <c r="A28" s="137" t="s">
        <v>57</v>
      </c>
      <c r="B28" s="138"/>
      <c r="C28" s="139"/>
      <c r="D28" s="71">
        <f>SUM(D7:D27)</f>
        <v>27071</v>
      </c>
      <c r="E28" s="71">
        <f>SUM(E7:E27)</f>
        <v>27071</v>
      </c>
      <c r="F28" s="140"/>
      <c r="G28" s="141"/>
      <c r="H28" s="141"/>
      <c r="I28" s="141"/>
      <c r="J28" s="142"/>
    </row>
  </sheetData>
  <mergeCells count="5">
    <mergeCell ref="A1:J1"/>
    <mergeCell ref="A2:J2"/>
    <mergeCell ref="A3:J3"/>
    <mergeCell ref="A28:C28"/>
    <mergeCell ref="F28:J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</sheetPr>
  <dimension ref="A1:J20"/>
  <sheetViews>
    <sheetView view="pageBreakPreview" zoomScale="70" zoomScaleNormal="70" zoomScaleSheetLayoutView="70" workbookViewId="0">
      <selection activeCell="G23" sqref="G23"/>
    </sheetView>
  </sheetViews>
  <sheetFormatPr defaultColWidth="9" defaultRowHeight="24.75" x14ac:dyDescent="0.2"/>
  <cols>
    <col min="1" max="1" width="6.75" style="44" customWidth="1"/>
    <col min="2" max="2" width="16.875" style="31" customWidth="1"/>
    <col min="3" max="3" width="41" style="31" customWidth="1"/>
    <col min="4" max="5" width="14.25" style="31" customWidth="1"/>
    <col min="6" max="6" width="13" style="31" customWidth="1"/>
    <col min="7" max="8" width="25" style="31" customWidth="1"/>
    <col min="9" max="9" width="17.125" style="31" customWidth="1"/>
    <col min="10" max="10" width="32.125" style="31" customWidth="1"/>
    <col min="11" max="11" width="6.5" style="31" customWidth="1"/>
    <col min="12" max="16384" width="9" style="31"/>
  </cols>
  <sheetData>
    <row r="1" spans="1:10" ht="25.15" x14ac:dyDescent="0.2">
      <c r="A1" s="143" t="str">
        <f>+ดงพลอง!A1</f>
        <v>สรุปผลการดำเนินการจัดซื้อจัดจ้างในรอบเดือน มีนาคม 2564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x14ac:dyDescent="0.2">
      <c r="A2" s="143" t="s">
        <v>17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25.15" x14ac:dyDescent="0.2">
      <c r="A3" s="143" t="str">
        <f>+ดงพลอง!A3</f>
        <v>ประจำเดือน มีนาคม พ.ศ. 2564</v>
      </c>
      <c r="B3" s="143"/>
      <c r="C3" s="143"/>
      <c r="D3" s="143"/>
      <c r="E3" s="143"/>
      <c r="F3" s="143"/>
      <c r="G3" s="143"/>
      <c r="H3" s="143"/>
      <c r="I3" s="143"/>
      <c r="J3" s="143"/>
    </row>
    <row r="4" spans="1:10" ht="25.15" x14ac:dyDescent="0.2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0" ht="49.5" x14ac:dyDescent="0.2">
      <c r="A5" s="11" t="s">
        <v>0</v>
      </c>
      <c r="B5" s="12" t="s">
        <v>29</v>
      </c>
      <c r="C5" s="12" t="s">
        <v>1</v>
      </c>
      <c r="D5" s="13" t="s">
        <v>2</v>
      </c>
      <c r="E5" s="11" t="s">
        <v>3</v>
      </c>
      <c r="F5" s="13" t="s">
        <v>4</v>
      </c>
      <c r="G5" s="13" t="s">
        <v>8</v>
      </c>
      <c r="H5" s="13" t="s">
        <v>5</v>
      </c>
      <c r="I5" s="13" t="s">
        <v>6</v>
      </c>
      <c r="J5" s="13" t="s">
        <v>81</v>
      </c>
    </row>
    <row r="6" spans="1:10" ht="24.75" customHeight="1" x14ac:dyDescent="0.2">
      <c r="A6" s="45"/>
      <c r="B6" s="46"/>
      <c r="C6" s="46" t="s">
        <v>39</v>
      </c>
      <c r="D6" s="45"/>
      <c r="E6" s="45"/>
      <c r="F6" s="47"/>
      <c r="G6" s="45"/>
      <c r="H6" s="45"/>
      <c r="I6" s="45"/>
      <c r="J6" s="45"/>
    </row>
    <row r="7" spans="1:10" ht="24.75" customHeight="1" x14ac:dyDescent="0.2">
      <c r="A7" s="108" t="s">
        <v>28</v>
      </c>
      <c r="B7" s="111" t="s">
        <v>250</v>
      </c>
      <c r="C7" s="49" t="s">
        <v>35</v>
      </c>
      <c r="D7" s="50">
        <v>280</v>
      </c>
      <c r="E7" s="50">
        <f>+D7</f>
        <v>280</v>
      </c>
      <c r="F7" s="48" t="s">
        <v>30</v>
      </c>
      <c r="G7" s="48" t="s">
        <v>251</v>
      </c>
      <c r="H7" s="48" t="str">
        <f>+G7</f>
        <v>ร้านแบมเบลล์ก๊อบปี้</v>
      </c>
      <c r="I7" s="51" t="s">
        <v>31</v>
      </c>
      <c r="J7" s="117" t="s">
        <v>252</v>
      </c>
    </row>
    <row r="8" spans="1:10" ht="24.75" customHeight="1" x14ac:dyDescent="0.2">
      <c r="A8" s="108" t="s">
        <v>18</v>
      </c>
      <c r="B8" s="111" t="s">
        <v>149</v>
      </c>
      <c r="C8" s="49" t="s">
        <v>253</v>
      </c>
      <c r="D8" s="50">
        <v>8316</v>
      </c>
      <c r="E8" s="50">
        <f t="shared" ref="E8:E19" si="0">+D8</f>
        <v>8316</v>
      </c>
      <c r="F8" s="48" t="s">
        <v>30</v>
      </c>
      <c r="G8" s="48" t="s">
        <v>254</v>
      </c>
      <c r="H8" s="48" t="str">
        <f t="shared" ref="H8:H19" si="1">+G8</f>
        <v>ร้านอู่รัตนประดิษฐ์เซอร์วิส</v>
      </c>
      <c r="I8" s="51" t="s">
        <v>31</v>
      </c>
      <c r="J8" s="117" t="s">
        <v>255</v>
      </c>
    </row>
    <row r="9" spans="1:10" ht="24.75" customHeight="1" x14ac:dyDescent="0.2">
      <c r="A9" s="108" t="s">
        <v>19</v>
      </c>
      <c r="B9" s="111" t="s">
        <v>161</v>
      </c>
      <c r="C9" s="49" t="s">
        <v>50</v>
      </c>
      <c r="D9" s="50">
        <v>70</v>
      </c>
      <c r="E9" s="50">
        <f t="shared" si="0"/>
        <v>70</v>
      </c>
      <c r="F9" s="48" t="s">
        <v>30</v>
      </c>
      <c r="G9" s="48" t="s">
        <v>97</v>
      </c>
      <c r="H9" s="48" t="str">
        <f>+G9</f>
        <v>ร้านลำดวนเซ็นเตอร์</v>
      </c>
      <c r="I9" s="51" t="s">
        <v>31</v>
      </c>
      <c r="J9" s="117" t="s">
        <v>256</v>
      </c>
    </row>
    <row r="10" spans="1:10" ht="24.75" customHeight="1" x14ac:dyDescent="0.2">
      <c r="A10" s="108" t="s">
        <v>20</v>
      </c>
      <c r="B10" s="111" t="s">
        <v>133</v>
      </c>
      <c r="C10" s="49" t="s">
        <v>35</v>
      </c>
      <c r="D10" s="50">
        <v>1010</v>
      </c>
      <c r="E10" s="50">
        <f t="shared" si="0"/>
        <v>1010</v>
      </c>
      <c r="F10" s="48" t="s">
        <v>30</v>
      </c>
      <c r="G10" s="48" t="s">
        <v>257</v>
      </c>
      <c r="H10" s="48" t="str">
        <f t="shared" si="1"/>
        <v>ร้านขอบทอง C-ROX</v>
      </c>
      <c r="I10" s="51" t="s">
        <v>31</v>
      </c>
      <c r="J10" s="117" t="s">
        <v>258</v>
      </c>
    </row>
    <row r="11" spans="1:10" ht="24.75" customHeight="1" x14ac:dyDescent="0.2">
      <c r="A11" s="108" t="s">
        <v>21</v>
      </c>
      <c r="B11" s="111" t="s">
        <v>259</v>
      </c>
      <c r="C11" s="49" t="s">
        <v>35</v>
      </c>
      <c r="D11" s="50">
        <v>1088</v>
      </c>
      <c r="E11" s="50">
        <f t="shared" si="0"/>
        <v>1088</v>
      </c>
      <c r="F11" s="48" t="s">
        <v>30</v>
      </c>
      <c r="G11" s="48" t="s">
        <v>257</v>
      </c>
      <c r="H11" s="48" t="str">
        <f t="shared" si="1"/>
        <v>ร้านขอบทอง C-ROX</v>
      </c>
      <c r="I11" s="51" t="s">
        <v>31</v>
      </c>
      <c r="J11" s="117" t="s">
        <v>260</v>
      </c>
    </row>
    <row r="12" spans="1:10" ht="24.75" customHeight="1" x14ac:dyDescent="0.2">
      <c r="A12" s="108" t="s">
        <v>22</v>
      </c>
      <c r="B12" s="111" t="s">
        <v>111</v>
      </c>
      <c r="C12" s="49" t="s">
        <v>253</v>
      </c>
      <c r="D12" s="50">
        <v>2760</v>
      </c>
      <c r="E12" s="50">
        <f t="shared" si="0"/>
        <v>2760</v>
      </c>
      <c r="F12" s="48" t="s">
        <v>30</v>
      </c>
      <c r="G12" s="48" t="s">
        <v>254</v>
      </c>
      <c r="H12" s="48" t="str">
        <f>+G12</f>
        <v>ร้านอู่รัตนประดิษฐ์เซอร์วิส</v>
      </c>
      <c r="I12" s="51" t="s">
        <v>31</v>
      </c>
      <c r="J12" s="117" t="s">
        <v>261</v>
      </c>
    </row>
    <row r="13" spans="1:10" x14ac:dyDescent="0.2">
      <c r="A13" s="108" t="s">
        <v>23</v>
      </c>
      <c r="B13" s="111" t="s">
        <v>262</v>
      </c>
      <c r="C13" s="49" t="s">
        <v>35</v>
      </c>
      <c r="D13" s="50">
        <v>340</v>
      </c>
      <c r="E13" s="50">
        <f t="shared" si="0"/>
        <v>340</v>
      </c>
      <c r="F13" s="48" t="s">
        <v>30</v>
      </c>
      <c r="G13" s="48" t="s">
        <v>257</v>
      </c>
      <c r="H13" s="48" t="str">
        <f t="shared" si="1"/>
        <v>ร้านขอบทอง C-ROX</v>
      </c>
      <c r="I13" s="51" t="s">
        <v>31</v>
      </c>
      <c r="J13" s="117" t="s">
        <v>263</v>
      </c>
    </row>
    <row r="14" spans="1:10" x14ac:dyDescent="0.2">
      <c r="A14" s="108" t="s">
        <v>24</v>
      </c>
      <c r="B14" s="111" t="s">
        <v>264</v>
      </c>
      <c r="C14" s="49" t="s">
        <v>47</v>
      </c>
      <c r="D14" s="50">
        <v>3626</v>
      </c>
      <c r="E14" s="50">
        <f t="shared" si="0"/>
        <v>3626</v>
      </c>
      <c r="F14" s="48" t="s">
        <v>30</v>
      </c>
      <c r="G14" s="48" t="s">
        <v>265</v>
      </c>
      <c r="H14" s="48" t="str">
        <f t="shared" si="1"/>
        <v>ร้านรัตนชาติอะไหล่</v>
      </c>
      <c r="I14" s="51" t="s">
        <v>31</v>
      </c>
      <c r="J14" s="117" t="s">
        <v>266</v>
      </c>
    </row>
    <row r="15" spans="1:10" x14ac:dyDescent="0.2">
      <c r="A15" s="108" t="s">
        <v>25</v>
      </c>
      <c r="B15" s="111" t="s">
        <v>105</v>
      </c>
      <c r="C15" s="49" t="s">
        <v>47</v>
      </c>
      <c r="D15" s="50">
        <v>171.2</v>
      </c>
      <c r="E15" s="50">
        <f t="shared" si="0"/>
        <v>171.2</v>
      </c>
      <c r="F15" s="48" t="s">
        <v>30</v>
      </c>
      <c r="G15" s="77" t="s">
        <v>267</v>
      </c>
      <c r="H15" s="77" t="str">
        <f t="shared" si="1"/>
        <v>ร้านวิภาวรรณ</v>
      </c>
      <c r="I15" s="51" t="s">
        <v>31</v>
      </c>
      <c r="J15" s="117" t="s">
        <v>268</v>
      </c>
    </row>
    <row r="16" spans="1:10" ht="25.15" hidden="1" x14ac:dyDescent="0.2">
      <c r="A16" s="45"/>
      <c r="B16" s="111"/>
      <c r="C16" s="49"/>
      <c r="D16" s="50"/>
      <c r="E16" s="50">
        <f t="shared" si="0"/>
        <v>0</v>
      </c>
      <c r="F16" s="48" t="s">
        <v>30</v>
      </c>
      <c r="G16" s="48"/>
      <c r="H16" s="48">
        <f>+G16</f>
        <v>0</v>
      </c>
      <c r="I16" s="51" t="s">
        <v>31</v>
      </c>
      <c r="J16" s="49"/>
    </row>
    <row r="17" spans="1:10" ht="25.15" hidden="1" x14ac:dyDescent="0.2">
      <c r="A17" s="45"/>
      <c r="B17" s="111"/>
      <c r="C17" s="49"/>
      <c r="D17" s="50"/>
      <c r="E17" s="50">
        <f t="shared" si="0"/>
        <v>0</v>
      </c>
      <c r="F17" s="48" t="s">
        <v>30</v>
      </c>
      <c r="G17" s="48"/>
      <c r="H17" s="48">
        <f t="shared" si="1"/>
        <v>0</v>
      </c>
      <c r="I17" s="51" t="s">
        <v>31</v>
      </c>
      <c r="J17" s="49"/>
    </row>
    <row r="18" spans="1:10" ht="25.15" hidden="1" x14ac:dyDescent="0.2">
      <c r="A18" s="45"/>
      <c r="B18" s="49"/>
      <c r="C18" s="49"/>
      <c r="D18" s="50"/>
      <c r="E18" s="50">
        <f t="shared" si="0"/>
        <v>0</v>
      </c>
      <c r="F18" s="48" t="s">
        <v>30</v>
      </c>
      <c r="G18" s="77"/>
      <c r="H18" s="48">
        <f t="shared" si="1"/>
        <v>0</v>
      </c>
      <c r="I18" s="51" t="s">
        <v>31</v>
      </c>
      <c r="J18" s="49"/>
    </row>
    <row r="19" spans="1:10" ht="25.15" hidden="1" x14ac:dyDescent="0.2">
      <c r="A19" s="45"/>
      <c r="B19" s="49"/>
      <c r="C19" s="49"/>
      <c r="D19" s="50"/>
      <c r="E19" s="50">
        <f t="shared" si="0"/>
        <v>0</v>
      </c>
      <c r="F19" s="48" t="s">
        <v>30</v>
      </c>
      <c r="G19" s="77"/>
      <c r="H19" s="48">
        <f t="shared" si="1"/>
        <v>0</v>
      </c>
      <c r="I19" s="51" t="s">
        <v>31</v>
      </c>
      <c r="J19" s="49"/>
    </row>
    <row r="20" spans="1:10" ht="24.75" customHeight="1" x14ac:dyDescent="0.2">
      <c r="A20" s="126" t="s">
        <v>57</v>
      </c>
      <c r="B20" s="127"/>
      <c r="C20" s="128"/>
      <c r="D20" s="50">
        <f>SUM(D7:D19)</f>
        <v>17661.2</v>
      </c>
      <c r="E20" s="50">
        <f>SUM(E7:E19)</f>
        <v>17661.2</v>
      </c>
      <c r="F20" s="78"/>
      <c r="G20" s="78"/>
      <c r="H20" s="78"/>
      <c r="I20" s="78"/>
      <c r="J20" s="79"/>
    </row>
  </sheetData>
  <mergeCells count="4">
    <mergeCell ref="A1:J1"/>
    <mergeCell ref="A2:J2"/>
    <mergeCell ref="A3:J3"/>
    <mergeCell ref="A20:C2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K30"/>
  <sheetViews>
    <sheetView view="pageBreakPreview" zoomScale="75" zoomScaleNormal="60" zoomScaleSheetLayoutView="75" workbookViewId="0">
      <selection activeCell="F32" sqref="F32"/>
    </sheetView>
  </sheetViews>
  <sheetFormatPr defaultColWidth="9" defaultRowHeight="24.75" x14ac:dyDescent="0.2"/>
  <cols>
    <col min="1" max="1" width="8.25" style="44" customWidth="1"/>
    <col min="2" max="2" width="17.25" style="31" customWidth="1"/>
    <col min="3" max="3" width="35.25" style="31" customWidth="1"/>
    <col min="4" max="4" width="14.75" style="31" customWidth="1"/>
    <col min="5" max="5" width="13.125" style="31" customWidth="1"/>
    <col min="6" max="6" width="13" style="31" customWidth="1"/>
    <col min="7" max="8" width="23.25" style="31" customWidth="1"/>
    <col min="9" max="9" width="17.375" style="31" customWidth="1"/>
    <col min="10" max="10" width="26.25" style="31" customWidth="1"/>
    <col min="11" max="16384" width="9" style="31"/>
  </cols>
  <sheetData>
    <row r="1" spans="1:10" ht="25.15" x14ac:dyDescent="0.2">
      <c r="A1" s="143" t="str">
        <f>+กาบเชิง!A1</f>
        <v>สรุปผลการดำเนินการจัดซื้อจัดจ้างในรอบเดือน มีนาคม 2564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x14ac:dyDescent="0.2">
      <c r="A2" s="143" t="s">
        <v>17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25.15" x14ac:dyDescent="0.2">
      <c r="A3" s="143" t="str">
        <f>+ดงพลอง!A3</f>
        <v>ประจำเดือน มีนาคม พ.ศ. 2564</v>
      </c>
      <c r="B3" s="143"/>
      <c r="C3" s="143"/>
      <c r="D3" s="143"/>
      <c r="E3" s="143"/>
      <c r="F3" s="143"/>
      <c r="G3" s="143"/>
      <c r="H3" s="143"/>
      <c r="I3" s="143"/>
      <c r="J3" s="143"/>
    </row>
    <row r="4" spans="1:10" ht="25.15" x14ac:dyDescent="0.2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0" ht="49.5" x14ac:dyDescent="0.2">
      <c r="A5" s="11" t="s">
        <v>0</v>
      </c>
      <c r="B5" s="12" t="s">
        <v>29</v>
      </c>
      <c r="C5" s="12" t="s">
        <v>1</v>
      </c>
      <c r="D5" s="13" t="s">
        <v>2</v>
      </c>
      <c r="E5" s="11" t="s">
        <v>3</v>
      </c>
      <c r="F5" s="13" t="s">
        <v>4</v>
      </c>
      <c r="G5" s="13" t="s">
        <v>8</v>
      </c>
      <c r="H5" s="13" t="s">
        <v>5</v>
      </c>
      <c r="I5" s="13" t="s">
        <v>6</v>
      </c>
      <c r="J5" s="13" t="s">
        <v>7</v>
      </c>
    </row>
    <row r="6" spans="1:10" ht="24.75" customHeight="1" x14ac:dyDescent="0.2">
      <c r="A6" s="45"/>
      <c r="B6" s="46"/>
      <c r="C6" s="46" t="s">
        <v>40</v>
      </c>
      <c r="D6" s="45"/>
      <c r="E6" s="45"/>
      <c r="F6" s="47"/>
      <c r="G6" s="45"/>
      <c r="H6" s="45"/>
      <c r="I6" s="45"/>
      <c r="J6" s="45"/>
    </row>
    <row r="7" spans="1:10" ht="24.75" customHeight="1" x14ac:dyDescent="0.2">
      <c r="A7" s="45" t="s">
        <v>28</v>
      </c>
      <c r="B7" s="111" t="s">
        <v>123</v>
      </c>
      <c r="C7" s="49" t="s">
        <v>85</v>
      </c>
      <c r="D7" s="50">
        <v>850</v>
      </c>
      <c r="E7" s="50">
        <f>+D7</f>
        <v>850</v>
      </c>
      <c r="F7" s="48" t="s">
        <v>30</v>
      </c>
      <c r="G7" s="48" t="s">
        <v>96</v>
      </c>
      <c r="H7" s="48" t="str">
        <f>+G7</f>
        <v>ร้านหนองแวงวัสดุก่อสร้าง</v>
      </c>
      <c r="I7" s="51" t="s">
        <v>31</v>
      </c>
      <c r="J7" s="49" t="s">
        <v>278</v>
      </c>
    </row>
    <row r="8" spans="1:10" ht="24.75" customHeight="1" x14ac:dyDescent="0.2">
      <c r="A8" s="45" t="s">
        <v>18</v>
      </c>
      <c r="B8" s="111" t="s">
        <v>181</v>
      </c>
      <c r="C8" s="49" t="s">
        <v>50</v>
      </c>
      <c r="D8" s="50">
        <v>1000</v>
      </c>
      <c r="E8" s="50">
        <f>+D8</f>
        <v>1000</v>
      </c>
      <c r="F8" s="48" t="s">
        <v>30</v>
      </c>
      <c r="G8" s="48" t="s">
        <v>279</v>
      </c>
      <c r="H8" s="48" t="str">
        <f t="shared" ref="H8:H23" si="0">+G8</f>
        <v>ร้านพีเอสทีสีคิ้ว</v>
      </c>
      <c r="I8" s="51" t="s">
        <v>31</v>
      </c>
      <c r="J8" s="49" t="s">
        <v>280</v>
      </c>
    </row>
    <row r="9" spans="1:10" ht="24.75" customHeight="1" x14ac:dyDescent="0.2">
      <c r="A9" s="45" t="s">
        <v>19</v>
      </c>
      <c r="B9" s="111" t="s">
        <v>181</v>
      </c>
      <c r="C9" s="49" t="s">
        <v>50</v>
      </c>
      <c r="D9" s="50">
        <v>3010</v>
      </c>
      <c r="E9" s="50">
        <f>+D9</f>
        <v>3010</v>
      </c>
      <c r="F9" s="48" t="s">
        <v>30</v>
      </c>
      <c r="G9" s="48" t="s">
        <v>279</v>
      </c>
      <c r="H9" s="48" t="str">
        <f>+G9</f>
        <v>ร้านพีเอสทีสีคิ้ว</v>
      </c>
      <c r="I9" s="51" t="s">
        <v>31</v>
      </c>
      <c r="J9" s="49" t="s">
        <v>281</v>
      </c>
    </row>
    <row r="10" spans="1:10" ht="24.75" hidden="1" customHeight="1" x14ac:dyDescent="0.2">
      <c r="A10" s="45" t="s">
        <v>20</v>
      </c>
      <c r="B10" s="111"/>
      <c r="C10" s="49"/>
      <c r="D10" s="50"/>
      <c r="E10" s="50">
        <f>+D10</f>
        <v>0</v>
      </c>
      <c r="F10" s="48" t="s">
        <v>30</v>
      </c>
      <c r="G10" s="48"/>
      <c r="H10" s="48">
        <f t="shared" si="0"/>
        <v>0</v>
      </c>
      <c r="I10" s="51" t="s">
        <v>31</v>
      </c>
      <c r="J10" s="49"/>
    </row>
    <row r="11" spans="1:10" ht="24.75" hidden="1" customHeight="1" x14ac:dyDescent="0.2">
      <c r="A11" s="45" t="s">
        <v>21</v>
      </c>
      <c r="B11" s="111"/>
      <c r="C11" s="49"/>
      <c r="D11" s="50"/>
      <c r="E11" s="50">
        <f t="shared" ref="E11:E23" si="1">+D11</f>
        <v>0</v>
      </c>
      <c r="F11" s="48" t="s">
        <v>30</v>
      </c>
      <c r="G11" s="48"/>
      <c r="H11" s="48">
        <f t="shared" si="0"/>
        <v>0</v>
      </c>
      <c r="I11" s="51" t="s">
        <v>31</v>
      </c>
      <c r="J11" s="49"/>
    </row>
    <row r="12" spans="1:10" ht="24.75" hidden="1" customHeight="1" x14ac:dyDescent="0.2">
      <c r="A12" s="45" t="s">
        <v>22</v>
      </c>
      <c r="B12" s="111"/>
      <c r="C12" s="49"/>
      <c r="D12" s="50"/>
      <c r="E12" s="50">
        <f t="shared" si="1"/>
        <v>0</v>
      </c>
      <c r="F12" s="48" t="s">
        <v>30</v>
      </c>
      <c r="G12" s="48"/>
      <c r="H12" s="48">
        <f t="shared" si="0"/>
        <v>0</v>
      </c>
      <c r="I12" s="51" t="s">
        <v>31</v>
      </c>
      <c r="J12" s="49"/>
    </row>
    <row r="13" spans="1:10" ht="24.75" hidden="1" customHeight="1" x14ac:dyDescent="0.2">
      <c r="A13" s="45" t="s">
        <v>23</v>
      </c>
      <c r="B13" s="111"/>
      <c r="C13" s="49"/>
      <c r="D13" s="50"/>
      <c r="E13" s="50">
        <f t="shared" si="1"/>
        <v>0</v>
      </c>
      <c r="F13" s="48" t="s">
        <v>30</v>
      </c>
      <c r="G13" s="48"/>
      <c r="H13" s="48">
        <f t="shared" si="0"/>
        <v>0</v>
      </c>
      <c r="I13" s="51" t="s">
        <v>31</v>
      </c>
      <c r="J13" s="49"/>
    </row>
    <row r="14" spans="1:10" ht="24.75" hidden="1" customHeight="1" x14ac:dyDescent="0.2">
      <c r="A14" s="45" t="s">
        <v>24</v>
      </c>
      <c r="B14" s="111"/>
      <c r="C14" s="49"/>
      <c r="D14" s="50"/>
      <c r="E14" s="50">
        <f>+D14</f>
        <v>0</v>
      </c>
      <c r="F14" s="48" t="s">
        <v>30</v>
      </c>
      <c r="G14" s="48"/>
      <c r="H14" s="48">
        <f t="shared" si="0"/>
        <v>0</v>
      </c>
      <c r="I14" s="51" t="s">
        <v>31</v>
      </c>
      <c r="J14" s="49"/>
    </row>
    <row r="15" spans="1:10" ht="24.75" hidden="1" customHeight="1" x14ac:dyDescent="0.2">
      <c r="A15" s="45" t="s">
        <v>25</v>
      </c>
      <c r="B15" s="111"/>
      <c r="C15" s="49"/>
      <c r="D15" s="50"/>
      <c r="E15" s="50">
        <f>+D15</f>
        <v>0</v>
      </c>
      <c r="F15" s="48" t="s">
        <v>30</v>
      </c>
      <c r="G15" s="48"/>
      <c r="H15" s="48">
        <f t="shared" si="0"/>
        <v>0</v>
      </c>
      <c r="I15" s="51" t="s">
        <v>31</v>
      </c>
      <c r="J15" s="49"/>
    </row>
    <row r="16" spans="1:10" ht="24.75" hidden="1" customHeight="1" x14ac:dyDescent="0.2">
      <c r="A16" s="45" t="s">
        <v>26</v>
      </c>
      <c r="B16" s="111"/>
      <c r="C16" s="49"/>
      <c r="D16" s="50"/>
      <c r="E16" s="50">
        <f>+D16</f>
        <v>0</v>
      </c>
      <c r="F16" s="48" t="s">
        <v>30</v>
      </c>
      <c r="G16" s="48"/>
      <c r="H16" s="48">
        <f t="shared" si="0"/>
        <v>0</v>
      </c>
      <c r="I16" s="51" t="s">
        <v>31</v>
      </c>
      <c r="J16" s="49"/>
    </row>
    <row r="17" spans="1:11" ht="24.75" hidden="1" customHeight="1" x14ac:dyDescent="0.2">
      <c r="A17" s="45" t="s">
        <v>42</v>
      </c>
      <c r="B17" s="111"/>
      <c r="C17" s="49"/>
      <c r="D17" s="50"/>
      <c r="E17" s="50">
        <f>+D17</f>
        <v>0</v>
      </c>
      <c r="F17" s="48" t="s">
        <v>30</v>
      </c>
      <c r="G17" s="48"/>
      <c r="H17" s="48">
        <f t="shared" si="0"/>
        <v>0</v>
      </c>
      <c r="I17" s="51" t="s">
        <v>31</v>
      </c>
      <c r="J17" s="49"/>
    </row>
    <row r="18" spans="1:11" ht="24.75" hidden="1" customHeight="1" x14ac:dyDescent="0.2">
      <c r="A18" s="45" t="s">
        <v>43</v>
      </c>
      <c r="B18" s="111"/>
      <c r="C18" s="49"/>
      <c r="D18" s="50"/>
      <c r="E18" s="50">
        <f>+D18</f>
        <v>0</v>
      </c>
      <c r="F18" s="48" t="s">
        <v>30</v>
      </c>
      <c r="G18" s="48"/>
      <c r="H18" s="48">
        <f t="shared" si="0"/>
        <v>0</v>
      </c>
      <c r="I18" s="51" t="s">
        <v>31</v>
      </c>
      <c r="J18" s="49"/>
    </row>
    <row r="19" spans="1:11" ht="24.75" hidden="1" customHeight="1" x14ac:dyDescent="0.2">
      <c r="A19" s="45" t="s">
        <v>44</v>
      </c>
      <c r="B19" s="111"/>
      <c r="C19" s="49"/>
      <c r="D19" s="50"/>
      <c r="E19" s="50">
        <f t="shared" si="1"/>
        <v>0</v>
      </c>
      <c r="F19" s="48" t="s">
        <v>30</v>
      </c>
      <c r="G19" s="48"/>
      <c r="H19" s="48">
        <f t="shared" si="0"/>
        <v>0</v>
      </c>
      <c r="I19" s="51" t="s">
        <v>31</v>
      </c>
      <c r="J19" s="49"/>
    </row>
    <row r="20" spans="1:11" ht="24.75" hidden="1" customHeight="1" x14ac:dyDescent="0.2">
      <c r="A20" s="45" t="s">
        <v>53</v>
      </c>
      <c r="B20" s="111"/>
      <c r="C20" s="49"/>
      <c r="D20" s="50"/>
      <c r="E20" s="50">
        <f>+D20</f>
        <v>0</v>
      </c>
      <c r="F20" s="48" t="s">
        <v>30</v>
      </c>
      <c r="G20" s="48"/>
      <c r="H20" s="48">
        <f>+G20</f>
        <v>0</v>
      </c>
      <c r="I20" s="51" t="s">
        <v>31</v>
      </c>
      <c r="J20" s="49"/>
    </row>
    <row r="21" spans="1:11" ht="24.75" hidden="1" customHeight="1" x14ac:dyDescent="0.2">
      <c r="A21" s="45"/>
      <c r="B21" s="111"/>
      <c r="C21" s="49"/>
      <c r="D21" s="50"/>
      <c r="E21" s="50">
        <f>+D21</f>
        <v>0</v>
      </c>
      <c r="F21" s="48" t="s">
        <v>30</v>
      </c>
      <c r="G21" s="48"/>
      <c r="H21" s="48">
        <f>+G21</f>
        <v>0</v>
      </c>
      <c r="I21" s="51" t="s">
        <v>31</v>
      </c>
      <c r="J21" s="49"/>
    </row>
    <row r="22" spans="1:11" ht="24.75" hidden="1" customHeight="1" x14ac:dyDescent="0.2">
      <c r="A22" s="45"/>
      <c r="B22" s="111"/>
      <c r="C22" s="49"/>
      <c r="D22" s="50"/>
      <c r="E22" s="50">
        <f t="shared" si="1"/>
        <v>0</v>
      </c>
      <c r="F22" s="48" t="s">
        <v>30</v>
      </c>
      <c r="G22" s="48"/>
      <c r="H22" s="48">
        <f t="shared" si="0"/>
        <v>0</v>
      </c>
      <c r="I22" s="51" t="s">
        <v>31</v>
      </c>
      <c r="J22" s="49"/>
    </row>
    <row r="23" spans="1:11" ht="25.15" hidden="1" x14ac:dyDescent="0.2">
      <c r="A23" s="45"/>
      <c r="B23" s="111"/>
      <c r="C23" s="49"/>
      <c r="D23" s="50"/>
      <c r="E23" s="50">
        <f t="shared" si="1"/>
        <v>0</v>
      </c>
      <c r="F23" s="48" t="s">
        <v>30</v>
      </c>
      <c r="G23" s="48"/>
      <c r="H23" s="48">
        <f t="shared" si="0"/>
        <v>0</v>
      </c>
      <c r="I23" s="51" t="s">
        <v>31</v>
      </c>
      <c r="J23" s="49"/>
    </row>
    <row r="24" spans="1:11" ht="24.75" customHeight="1" x14ac:dyDescent="0.2">
      <c r="A24" s="126" t="s">
        <v>57</v>
      </c>
      <c r="B24" s="127"/>
      <c r="C24" s="128"/>
      <c r="D24" s="50">
        <f>SUM(D7:D23)</f>
        <v>4860</v>
      </c>
      <c r="E24" s="80">
        <f>SUM(E7:E23)</f>
        <v>4860</v>
      </c>
      <c r="F24" s="78"/>
      <c r="G24" s="78"/>
      <c r="H24" s="78"/>
      <c r="I24" s="78"/>
      <c r="J24" s="79"/>
    </row>
    <row r="28" spans="1:11" ht="25.15" x14ac:dyDescent="0.2">
      <c r="B28" s="81"/>
      <c r="C28" s="82"/>
      <c r="D28" s="82"/>
      <c r="E28" s="83"/>
      <c r="F28" s="83"/>
      <c r="G28" s="84"/>
      <c r="H28" s="81"/>
      <c r="I28" s="85"/>
      <c r="J28" s="86"/>
      <c r="K28" s="87"/>
    </row>
    <row r="29" spans="1:11" ht="25.15" x14ac:dyDescent="0.2">
      <c r="B29" s="81"/>
      <c r="C29" s="82"/>
      <c r="D29" s="82"/>
      <c r="E29" s="82"/>
      <c r="F29" s="82"/>
      <c r="G29" s="86"/>
      <c r="H29" s="86"/>
      <c r="I29" s="88"/>
      <c r="J29" s="86"/>
      <c r="K29" s="87"/>
    </row>
    <row r="30" spans="1:11" ht="25.15" x14ac:dyDescent="0.2">
      <c r="B30" s="87"/>
      <c r="C30" s="87"/>
      <c r="D30" s="87"/>
      <c r="E30" s="87"/>
      <c r="F30" s="87"/>
      <c r="G30" s="87"/>
      <c r="H30" s="87"/>
      <c r="I30" s="87"/>
      <c r="J30" s="87"/>
      <c r="K30" s="87"/>
    </row>
  </sheetData>
  <mergeCells count="4">
    <mergeCell ref="A1:J1"/>
    <mergeCell ref="A2:J2"/>
    <mergeCell ref="A3:J3"/>
    <mergeCell ref="A24:C2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K16"/>
  <sheetViews>
    <sheetView view="pageBreakPreview" zoomScale="60" zoomScaleNormal="70" workbookViewId="0">
      <selection activeCell="G18" sqref="G18"/>
    </sheetView>
  </sheetViews>
  <sheetFormatPr defaultColWidth="9" defaultRowHeight="24.75" x14ac:dyDescent="0.2"/>
  <cols>
    <col min="1" max="1" width="8.25" style="44" customWidth="1"/>
    <col min="2" max="2" width="18.375" style="31" customWidth="1"/>
    <col min="3" max="3" width="34.5" style="31" customWidth="1"/>
    <col min="4" max="4" width="18.625" style="31" customWidth="1"/>
    <col min="5" max="5" width="16.375" style="31" customWidth="1"/>
    <col min="6" max="6" width="13.5" style="31" customWidth="1"/>
    <col min="7" max="8" width="36.375" style="31" customWidth="1"/>
    <col min="9" max="9" width="19" style="31" bestFit="1" customWidth="1"/>
    <col min="10" max="10" width="33.25" style="31" customWidth="1"/>
    <col min="11" max="11" width="6.75" style="31" customWidth="1"/>
    <col min="12" max="16384" width="9" style="31"/>
  </cols>
  <sheetData>
    <row r="1" spans="1:11" ht="30.6" x14ac:dyDescent="0.2">
      <c r="A1" s="144" t="str">
        <f>+สูงเนิน!A1</f>
        <v>สรุปผลการดำเนินการจัดซื้อจัดจ้างในรอบเดือน มีนาคม 2564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1" ht="31.5" x14ac:dyDescent="0.2">
      <c r="A2" s="144" t="s">
        <v>17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1" ht="30.6" x14ac:dyDescent="0.2">
      <c r="A3" s="144" t="str">
        <f>+สูงเนิน!A3</f>
        <v>ประจำเดือน มีนาคม พ.ศ. 2564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1" ht="25.15" x14ac:dyDescent="0.2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1" s="36" customFormat="1" ht="63" x14ac:dyDescent="0.2">
      <c r="A5" s="14" t="s">
        <v>0</v>
      </c>
      <c r="B5" s="15" t="s">
        <v>29</v>
      </c>
      <c r="C5" s="15" t="s">
        <v>1</v>
      </c>
      <c r="D5" s="16" t="s">
        <v>2</v>
      </c>
      <c r="E5" s="14" t="s">
        <v>3</v>
      </c>
      <c r="F5" s="16" t="s">
        <v>4</v>
      </c>
      <c r="G5" s="16" t="s">
        <v>8</v>
      </c>
      <c r="H5" s="16" t="s">
        <v>5</v>
      </c>
      <c r="I5" s="16" t="s">
        <v>6</v>
      </c>
      <c r="J5" s="16" t="s">
        <v>7</v>
      </c>
    </row>
    <row r="6" spans="1:11" s="91" customFormat="1" ht="24.75" customHeight="1" x14ac:dyDescent="0.2">
      <c r="A6" s="89"/>
      <c r="B6" s="46"/>
      <c r="C6" s="23" t="s">
        <v>33</v>
      </c>
      <c r="D6" s="89"/>
      <c r="E6" s="89"/>
      <c r="F6" s="90"/>
      <c r="G6" s="89"/>
      <c r="H6" s="89"/>
      <c r="I6" s="89"/>
      <c r="J6" s="89"/>
    </row>
    <row r="7" spans="1:11" s="91" customFormat="1" ht="24.75" customHeight="1" x14ac:dyDescent="0.2">
      <c r="A7" s="89" t="s">
        <v>28</v>
      </c>
      <c r="B7" s="114" t="s">
        <v>107</v>
      </c>
      <c r="C7" s="26" t="s">
        <v>35</v>
      </c>
      <c r="D7" s="92">
        <v>2800</v>
      </c>
      <c r="E7" s="93">
        <f>+D7</f>
        <v>2800</v>
      </c>
      <c r="F7" s="94" t="s">
        <v>30</v>
      </c>
      <c r="G7" s="95" t="s">
        <v>189</v>
      </c>
      <c r="H7" s="95" t="str">
        <f>+G7</f>
        <v>หจก.ออฟฟิศเซ็นเตอร์กรุ๊ป</v>
      </c>
      <c r="I7" s="96" t="s">
        <v>31</v>
      </c>
      <c r="J7" s="97" t="s">
        <v>190</v>
      </c>
      <c r="K7" s="98"/>
    </row>
    <row r="8" spans="1:11" s="91" customFormat="1" ht="24.75" customHeight="1" x14ac:dyDescent="0.2">
      <c r="A8" s="89" t="s">
        <v>18</v>
      </c>
      <c r="B8" s="114" t="s">
        <v>130</v>
      </c>
      <c r="C8" s="26" t="s">
        <v>80</v>
      </c>
      <c r="D8" s="92">
        <v>4708</v>
      </c>
      <c r="E8" s="93">
        <f t="shared" ref="E8:E13" si="0">+D8</f>
        <v>4708</v>
      </c>
      <c r="F8" s="94" t="s">
        <v>30</v>
      </c>
      <c r="G8" s="94" t="s">
        <v>82</v>
      </c>
      <c r="H8" s="95" t="str">
        <f t="shared" ref="H8:H13" si="1">+G8</f>
        <v>ร้านอัชนัยแอร์</v>
      </c>
      <c r="I8" s="99" t="s">
        <v>31</v>
      </c>
      <c r="J8" s="97" t="s">
        <v>191</v>
      </c>
      <c r="K8" s="98"/>
    </row>
    <row r="9" spans="1:11" s="91" customFormat="1" ht="24.75" customHeight="1" x14ac:dyDescent="0.2">
      <c r="A9" s="89" t="s">
        <v>19</v>
      </c>
      <c r="B9" s="114" t="s">
        <v>130</v>
      </c>
      <c r="C9" s="27" t="s">
        <v>32</v>
      </c>
      <c r="D9" s="92">
        <v>439</v>
      </c>
      <c r="E9" s="93">
        <f t="shared" si="0"/>
        <v>439</v>
      </c>
      <c r="F9" s="94" t="s">
        <v>30</v>
      </c>
      <c r="G9" s="94" t="s">
        <v>34</v>
      </c>
      <c r="H9" s="95" t="str">
        <f t="shared" si="1"/>
        <v>บริษัท ไฟว์สตาร์มาร์โค จำกัด</v>
      </c>
      <c r="I9" s="95" t="s">
        <v>31</v>
      </c>
      <c r="J9" s="97" t="s">
        <v>192</v>
      </c>
      <c r="K9" s="98"/>
    </row>
    <row r="10" spans="1:11" s="91" customFormat="1" ht="24.75" customHeight="1" x14ac:dyDescent="0.2">
      <c r="A10" s="89" t="s">
        <v>20</v>
      </c>
      <c r="B10" s="114" t="s">
        <v>131</v>
      </c>
      <c r="C10" s="28" t="s">
        <v>50</v>
      </c>
      <c r="D10" s="92">
        <v>4990</v>
      </c>
      <c r="E10" s="93">
        <f t="shared" si="0"/>
        <v>4990</v>
      </c>
      <c r="F10" s="94" t="s">
        <v>30</v>
      </c>
      <c r="G10" s="94" t="s">
        <v>193</v>
      </c>
      <c r="H10" s="95" t="str">
        <f t="shared" si="1"/>
        <v>ร้านสหวิทยา</v>
      </c>
      <c r="I10" s="95" t="s">
        <v>31</v>
      </c>
      <c r="J10" s="97" t="s">
        <v>197</v>
      </c>
      <c r="K10" s="98"/>
    </row>
    <row r="11" spans="1:11" s="91" customFormat="1" ht="24.75" customHeight="1" x14ac:dyDescent="0.2">
      <c r="A11" s="120" t="s">
        <v>21</v>
      </c>
      <c r="B11" s="114" t="s">
        <v>133</v>
      </c>
      <c r="C11" s="28" t="s">
        <v>195</v>
      </c>
      <c r="D11" s="92">
        <v>1819</v>
      </c>
      <c r="E11" s="93">
        <f t="shared" si="0"/>
        <v>1819</v>
      </c>
      <c r="F11" s="94" t="s">
        <v>30</v>
      </c>
      <c r="G11" s="94" t="s">
        <v>82</v>
      </c>
      <c r="H11" s="95" t="str">
        <f t="shared" si="1"/>
        <v>ร้านอัชนัยแอร์</v>
      </c>
      <c r="I11" s="95" t="s">
        <v>31</v>
      </c>
      <c r="J11" s="97" t="s">
        <v>196</v>
      </c>
      <c r="K11" s="98"/>
    </row>
    <row r="12" spans="1:11" s="91" customFormat="1" ht="24.75" customHeight="1" x14ac:dyDescent="0.2">
      <c r="A12" s="120" t="s">
        <v>22</v>
      </c>
      <c r="B12" s="114" t="s">
        <v>130</v>
      </c>
      <c r="C12" s="28" t="s">
        <v>80</v>
      </c>
      <c r="D12" s="92">
        <v>62</v>
      </c>
      <c r="E12" s="93">
        <f t="shared" si="0"/>
        <v>62</v>
      </c>
      <c r="F12" s="94" t="s">
        <v>30</v>
      </c>
      <c r="G12" s="94" t="s">
        <v>198</v>
      </c>
      <c r="H12" s="95" t="str">
        <f t="shared" si="1"/>
        <v>บริษัท ราชสีมายงกิตต์ จำกัด</v>
      </c>
      <c r="I12" s="95" t="s">
        <v>31</v>
      </c>
      <c r="J12" s="97" t="s">
        <v>194</v>
      </c>
      <c r="K12" s="98"/>
    </row>
    <row r="13" spans="1:11" s="91" customFormat="1" ht="27.75" x14ac:dyDescent="0.2">
      <c r="A13" s="120" t="s">
        <v>23</v>
      </c>
      <c r="B13" s="114" t="s">
        <v>199</v>
      </c>
      <c r="C13" s="28" t="s">
        <v>35</v>
      </c>
      <c r="D13" s="92">
        <v>2800</v>
      </c>
      <c r="E13" s="93">
        <f t="shared" si="0"/>
        <v>2800</v>
      </c>
      <c r="F13" s="94" t="s">
        <v>30</v>
      </c>
      <c r="G13" s="94" t="s">
        <v>189</v>
      </c>
      <c r="H13" s="95" t="str">
        <f t="shared" si="1"/>
        <v>หจก.ออฟฟิศเซ็นเตอร์กรุ๊ป</v>
      </c>
      <c r="I13" s="95" t="s">
        <v>31</v>
      </c>
      <c r="J13" s="97" t="s">
        <v>200</v>
      </c>
      <c r="K13" s="98"/>
    </row>
    <row r="14" spans="1:11" s="91" customFormat="1" ht="28.5" hidden="1" x14ac:dyDescent="0.2">
      <c r="A14" s="89"/>
      <c r="B14" s="28"/>
      <c r="C14" s="28"/>
      <c r="D14" s="92"/>
      <c r="E14" s="93"/>
      <c r="F14" s="94"/>
      <c r="G14" s="94"/>
      <c r="H14" s="94"/>
      <c r="I14" s="95"/>
      <c r="J14" s="97"/>
    </row>
    <row r="15" spans="1:11" s="91" customFormat="1" ht="27.75" x14ac:dyDescent="0.2">
      <c r="A15" s="148" t="s">
        <v>46</v>
      </c>
      <c r="B15" s="149"/>
      <c r="C15" s="150"/>
      <c r="D15" s="92">
        <f>SUM(D7:D13)</f>
        <v>17618</v>
      </c>
      <c r="E15" s="92">
        <f>SUM(E7:E13)</f>
        <v>17618</v>
      </c>
      <c r="F15" s="101"/>
      <c r="G15" s="101"/>
      <c r="H15" s="101"/>
      <c r="I15" s="102"/>
      <c r="J15" s="103"/>
    </row>
    <row r="16" spans="1:11" s="91" customFormat="1" ht="24.75" customHeight="1" x14ac:dyDescent="0.2">
      <c r="A16" s="145" t="s">
        <v>52</v>
      </c>
      <c r="B16" s="146"/>
      <c r="C16" s="147"/>
      <c r="D16" s="100">
        <f>+D15+สูงเนิน!D24+กาบเชิง!D20+ดงพลอง!D28+คอนสาร!D32+ด่านขุนทด!D50+ดงสายทอ!D14</f>
        <v>143066.41999999998</v>
      </c>
      <c r="E16" s="100"/>
      <c r="F16" s="104"/>
      <c r="G16" s="104"/>
      <c r="H16" s="104"/>
      <c r="I16" s="104"/>
      <c r="J16" s="105"/>
    </row>
  </sheetData>
  <mergeCells count="5">
    <mergeCell ref="A1:J1"/>
    <mergeCell ref="A2:J2"/>
    <mergeCell ref="A3:J3"/>
    <mergeCell ref="A16:C16"/>
    <mergeCell ref="A15:C1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1"/>
  <sheetViews>
    <sheetView tabSelected="1" view="pageBreakPreview" zoomScaleNormal="100" zoomScaleSheetLayoutView="100" workbookViewId="0">
      <selection activeCell="B10" sqref="B10"/>
    </sheetView>
  </sheetViews>
  <sheetFormatPr defaultColWidth="9" defaultRowHeight="18" x14ac:dyDescent="0.45"/>
  <cols>
    <col min="1" max="1" width="3.25" style="3" customWidth="1"/>
    <col min="2" max="2" width="10.375" style="3" customWidth="1"/>
    <col min="3" max="6" width="9" style="3"/>
    <col min="7" max="7" width="8.875" style="3" customWidth="1"/>
    <col min="8" max="8" width="5.625" style="3" customWidth="1"/>
    <col min="9" max="9" width="16.75" style="3" customWidth="1"/>
    <col min="10" max="10" width="4.75" style="3" customWidth="1"/>
    <col min="11" max="16384" width="9" style="3"/>
  </cols>
  <sheetData>
    <row r="1" spans="1:10" ht="22.5" x14ac:dyDescent="0.6">
      <c r="A1" s="1"/>
      <c r="B1" s="1"/>
      <c r="C1" s="1"/>
      <c r="D1" s="1"/>
      <c r="E1" s="2"/>
      <c r="F1" s="1"/>
      <c r="G1" s="1"/>
      <c r="H1" s="1"/>
      <c r="I1" s="1"/>
      <c r="J1" s="1"/>
    </row>
    <row r="2" spans="1:10" ht="45" customHeight="1" x14ac:dyDescent="0.95">
      <c r="A2" s="1"/>
      <c r="B2" s="1"/>
      <c r="C2" s="1"/>
      <c r="D2" s="1"/>
      <c r="E2" s="4" t="s">
        <v>9</v>
      </c>
      <c r="F2" s="1"/>
      <c r="G2" s="1"/>
      <c r="H2" s="1"/>
      <c r="I2" s="1"/>
      <c r="J2" s="1"/>
    </row>
    <row r="3" spans="1:10" s="7" customFormat="1" ht="35.450000000000003" customHeight="1" x14ac:dyDescent="0.65">
      <c r="A3" s="5"/>
      <c r="B3" s="6" t="s">
        <v>10</v>
      </c>
      <c r="C3" s="5"/>
      <c r="D3" s="5"/>
      <c r="E3" s="5"/>
      <c r="F3" s="5"/>
      <c r="G3" s="5"/>
      <c r="H3" s="5"/>
      <c r="I3" s="5"/>
      <c r="J3" s="5"/>
    </row>
    <row r="4" spans="1:10" s="7" customFormat="1" ht="24.75" customHeight="1" x14ac:dyDescent="0.65">
      <c r="A4" s="5"/>
      <c r="B4" s="30" t="s">
        <v>11</v>
      </c>
      <c r="C4" s="5"/>
      <c r="D4" s="5"/>
      <c r="E4" s="5" t="s">
        <v>12</v>
      </c>
      <c r="F4" s="29" t="s">
        <v>282</v>
      </c>
      <c r="G4" s="5"/>
      <c r="H4" s="8"/>
      <c r="I4" s="5"/>
      <c r="J4" s="5"/>
    </row>
    <row r="5" spans="1:10" s="7" customFormat="1" ht="24.75" customHeight="1" x14ac:dyDescent="0.6">
      <c r="A5" s="5"/>
      <c r="B5" s="30" t="s">
        <v>283</v>
      </c>
      <c r="C5" s="5"/>
      <c r="D5" s="5"/>
      <c r="E5" s="5"/>
      <c r="F5" s="5"/>
      <c r="G5" s="5"/>
      <c r="H5" s="5"/>
      <c r="I5" s="5"/>
      <c r="J5" s="5"/>
    </row>
    <row r="6" spans="1:10" s="7" customFormat="1" ht="27" customHeight="1" x14ac:dyDescent="0.6">
      <c r="A6" s="5"/>
      <c r="B6" s="29" t="s">
        <v>13</v>
      </c>
      <c r="C6" s="5"/>
      <c r="D6" s="5"/>
      <c r="E6" s="5"/>
      <c r="F6" s="5"/>
      <c r="G6" s="5"/>
      <c r="H6" s="5"/>
      <c r="I6" s="5"/>
      <c r="J6" s="5"/>
    </row>
    <row r="7" spans="1:10" s="7" customFormat="1" ht="30.2" customHeight="1" x14ac:dyDescent="0.6">
      <c r="A7" s="5"/>
      <c r="B7" s="9"/>
      <c r="C7" s="9" t="s">
        <v>14</v>
      </c>
      <c r="D7" s="5"/>
      <c r="E7" s="5"/>
      <c r="F7" s="5"/>
      <c r="G7" s="5"/>
      <c r="H7" s="5"/>
      <c r="I7" s="5"/>
      <c r="J7" s="5"/>
    </row>
    <row r="8" spans="1:10" s="7" customFormat="1" ht="24" customHeight="1" x14ac:dyDescent="0.6">
      <c r="A8" s="5"/>
      <c r="B8" s="9" t="s">
        <v>284</v>
      </c>
      <c r="C8" s="5"/>
      <c r="D8" s="5"/>
      <c r="E8" s="5"/>
      <c r="F8" s="5"/>
      <c r="G8" s="5"/>
      <c r="H8" s="5"/>
      <c r="I8" s="5"/>
      <c r="J8" s="5"/>
    </row>
    <row r="9" spans="1:10" s="7" customFormat="1" ht="24" customHeight="1" x14ac:dyDescent="0.6">
      <c r="A9" s="5"/>
      <c r="B9" s="9" t="s">
        <v>285</v>
      </c>
      <c r="C9" s="5"/>
      <c r="D9" s="5"/>
      <c r="E9" s="5"/>
      <c r="F9" s="5"/>
      <c r="G9" s="5"/>
      <c r="H9" s="5"/>
      <c r="I9" s="5"/>
      <c r="J9" s="5"/>
    </row>
    <row r="10" spans="1:10" s="7" customFormat="1" ht="30.2" customHeight="1" x14ac:dyDescent="0.6">
      <c r="A10" s="5"/>
      <c r="B10" s="10"/>
      <c r="C10" s="5" t="s">
        <v>15</v>
      </c>
      <c r="D10" s="5"/>
      <c r="E10" s="5"/>
      <c r="F10" s="5"/>
      <c r="G10" s="5"/>
      <c r="H10" s="5"/>
      <c r="I10" s="5"/>
      <c r="J10" s="5"/>
    </row>
    <row r="11" spans="1:10" ht="17.100000000000001" x14ac:dyDescent="0.45">
      <c r="A11" s="1"/>
      <c r="B11" s="1"/>
      <c r="C11" s="1"/>
      <c r="D11" s="1"/>
      <c r="E11" s="1"/>
      <c r="F11" s="1"/>
      <c r="G11" s="1" t="s">
        <v>16</v>
      </c>
      <c r="H11" s="1"/>
      <c r="I11" s="1"/>
      <c r="J11" s="1"/>
    </row>
  </sheetData>
  <pageMargins left="0.9055118110236221" right="0.11811023622047245" top="0.74803149606299213" bottom="0.7480314960629921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ดงสายทอ</vt:lpstr>
      <vt:lpstr>ด่านขุนทด</vt:lpstr>
      <vt:lpstr>คอนสาร</vt:lpstr>
      <vt:lpstr>ดงพลอง</vt:lpstr>
      <vt:lpstr>กาบเชิง</vt:lpstr>
      <vt:lpstr>สูงเนิน</vt:lpstr>
      <vt:lpstr>บริหารทั่วไป</vt:lpstr>
      <vt:lpstr>บันทึก</vt:lpstr>
      <vt:lpstr>กาบเชิง!Print_Area</vt:lpstr>
      <vt:lpstr>คอนสาร!Print_Area</vt:lpstr>
      <vt:lpstr>ดงพลอง!Print_Area</vt:lpstr>
      <vt:lpstr>ดงสายทอ!Print_Area</vt:lpstr>
      <vt:lpstr>บริหารทั่วไป!Print_Area</vt:lpstr>
      <vt:lpstr>สูงเนิน!Print_Area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FIOITNB</cp:lastModifiedBy>
  <cp:lastPrinted>2021-04-07T02:11:28Z</cp:lastPrinted>
  <dcterms:created xsi:type="dcterms:W3CDTF">2015-03-30T03:35:31Z</dcterms:created>
  <dcterms:modified xsi:type="dcterms:W3CDTF">2021-04-19T02:12:16Z</dcterms:modified>
</cp:coreProperties>
</file>