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athaithip jaikla\รายงาน สขร\2565\มกราคม\"/>
    </mc:Choice>
  </mc:AlternateContent>
  <bookViews>
    <workbookView xWindow="0" yWindow="0" windowWidth="21600" windowHeight="9735"/>
  </bookViews>
  <sheets>
    <sheet name="ม.ค.65" sheetId="2" r:id="rId1"/>
  </sheets>
  <definedNames>
    <definedName name="_xlnm.Print_Titles" localSheetId="0">ม.ค.65!$1:$4</definedName>
  </definedNames>
  <calcPr calcId="152511"/>
</workbook>
</file>

<file path=xl/calcChain.xml><?xml version="1.0" encoding="utf-8"?>
<calcChain xmlns="http://schemas.openxmlformats.org/spreadsheetml/2006/main">
  <c r="D223" i="2" l="1"/>
  <c r="D214" i="2"/>
  <c r="D195" i="2"/>
  <c r="D181" i="2"/>
  <c r="D177" i="2"/>
  <c r="D173" i="2"/>
  <c r="D169" i="2"/>
  <c r="D160" i="2"/>
  <c r="D146" i="2"/>
  <c r="D136" i="2"/>
  <c r="D132" i="2"/>
  <c r="D128" i="2"/>
  <c r="D124" i="2"/>
  <c r="D118" i="2"/>
  <c r="D113" i="2"/>
  <c r="D108" i="2"/>
  <c r="I66" i="2"/>
  <c r="H66" i="2"/>
  <c r="G66" i="2"/>
  <c r="D66" i="2"/>
  <c r="I65" i="2"/>
  <c r="H65" i="2"/>
  <c r="G65" i="2"/>
  <c r="D65" i="2"/>
  <c r="I64" i="2"/>
  <c r="H64" i="2"/>
  <c r="G64" i="2"/>
  <c r="D64" i="2"/>
  <c r="I63" i="2"/>
  <c r="H63" i="2"/>
  <c r="G63" i="2"/>
  <c r="D63" i="2"/>
  <c r="I62" i="2"/>
  <c r="H62" i="2"/>
  <c r="G62" i="2"/>
  <c r="D62" i="2"/>
  <c r="I61" i="2"/>
  <c r="H61" i="2"/>
  <c r="G61" i="2"/>
  <c r="D61" i="2"/>
  <c r="I60" i="2"/>
  <c r="H60" i="2"/>
  <c r="G60" i="2"/>
  <c r="D60" i="2"/>
  <c r="H59" i="2"/>
  <c r="H58" i="2"/>
  <c r="D58" i="2"/>
  <c r="D44" i="2" l="1"/>
  <c r="G44" i="2"/>
  <c r="H44" i="2"/>
  <c r="I44" i="2"/>
  <c r="D45" i="2"/>
  <c r="G45" i="2"/>
  <c r="H45" i="2"/>
  <c r="I45" i="2"/>
  <c r="D46" i="2"/>
  <c r="G46" i="2"/>
  <c r="H46" i="2"/>
  <c r="I46" i="2"/>
  <c r="H43" i="2" l="1"/>
  <c r="G43" i="2"/>
  <c r="I43" i="2" s="1"/>
  <c r="D43" i="2"/>
  <c r="H42" i="2"/>
  <c r="G42" i="2"/>
  <c r="I42" i="2" s="1"/>
  <c r="D42" i="2"/>
  <c r="H41" i="2"/>
  <c r="G41" i="2"/>
  <c r="I41" i="2" s="1"/>
  <c r="D41" i="2"/>
  <c r="H40" i="2"/>
  <c r="G40" i="2"/>
  <c r="I40" i="2" s="1"/>
  <c r="D40" i="2"/>
  <c r="H39" i="2"/>
  <c r="G39" i="2"/>
  <c r="I39" i="2" s="1"/>
  <c r="D39" i="2"/>
  <c r="H38" i="2"/>
  <c r="G38" i="2"/>
  <c r="I38" i="2" s="1"/>
  <c r="D38" i="2"/>
  <c r="H37" i="2"/>
  <c r="G37" i="2"/>
  <c r="I37" i="2" s="1"/>
  <c r="D37" i="2"/>
  <c r="H36" i="2"/>
  <c r="G36" i="2"/>
  <c r="I36" i="2" s="1"/>
  <c r="D36" i="2"/>
  <c r="H35" i="2"/>
  <c r="G35" i="2"/>
  <c r="I35" i="2" s="1"/>
  <c r="D35" i="2"/>
  <c r="H34" i="2"/>
  <c r="G34" i="2"/>
  <c r="I34" i="2" s="1"/>
  <c r="D34" i="2"/>
  <c r="H33" i="2"/>
  <c r="G33" i="2"/>
  <c r="I33" i="2" s="1"/>
  <c r="D33" i="2"/>
  <c r="H32" i="2"/>
  <c r="G32" i="2"/>
  <c r="I32" i="2" s="1"/>
  <c r="D32" i="2"/>
  <c r="H31" i="2"/>
  <c r="G31" i="2"/>
  <c r="I31" i="2" s="1"/>
  <c r="D31" i="2"/>
  <c r="H30" i="2"/>
  <c r="G30" i="2"/>
  <c r="I30" i="2" s="1"/>
  <c r="D30" i="2"/>
  <c r="H29" i="2"/>
  <c r="G29" i="2"/>
  <c r="I29" i="2" s="1"/>
  <c r="D29" i="2"/>
  <c r="H28" i="2"/>
  <c r="G28" i="2"/>
  <c r="I28" i="2" s="1"/>
  <c r="D28" i="2"/>
  <c r="H27" i="2"/>
  <c r="G27" i="2"/>
  <c r="I27" i="2" s="1"/>
  <c r="D27" i="2"/>
  <c r="H26" i="2"/>
  <c r="G26" i="2"/>
  <c r="I26" i="2" s="1"/>
  <c r="D26" i="2"/>
  <c r="H25" i="2"/>
  <c r="G25" i="2"/>
  <c r="I25" i="2" s="1"/>
  <c r="D25" i="2"/>
  <c r="H24" i="2"/>
  <c r="G24" i="2"/>
  <c r="I24" i="2" s="1"/>
  <c r="D24" i="2"/>
  <c r="H23" i="2"/>
  <c r="G23" i="2"/>
  <c r="I23" i="2" s="1"/>
  <c r="D23" i="2"/>
  <c r="H22" i="2"/>
  <c r="G22" i="2"/>
  <c r="I22" i="2" s="1"/>
  <c r="D22" i="2"/>
  <c r="H21" i="2"/>
  <c r="G21" i="2"/>
  <c r="I21" i="2" s="1"/>
  <c r="D21" i="2"/>
  <c r="H20" i="2"/>
  <c r="G20" i="2"/>
  <c r="I20" i="2" s="1"/>
  <c r="D20" i="2"/>
  <c r="H19" i="2"/>
  <c r="G19" i="2"/>
  <c r="I19" i="2" s="1"/>
  <c r="D19" i="2"/>
  <c r="H18" i="2"/>
  <c r="G18" i="2"/>
  <c r="I18" i="2" s="1"/>
  <c r="D18" i="2"/>
  <c r="A18" i="2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H17" i="2"/>
  <c r="G17" i="2"/>
  <c r="I17" i="2" s="1"/>
  <c r="D17" i="2"/>
  <c r="H16" i="2"/>
  <c r="G16" i="2"/>
  <c r="I16" i="2" s="1"/>
  <c r="D16" i="2"/>
  <c r="H15" i="2"/>
  <c r="G15" i="2"/>
  <c r="I15" i="2" s="1"/>
  <c r="D15" i="2"/>
  <c r="H14" i="2"/>
  <c r="G14" i="2"/>
  <c r="I14" i="2" s="1"/>
  <c r="D14" i="2"/>
  <c r="H13" i="2"/>
  <c r="G13" i="2"/>
  <c r="I13" i="2" s="1"/>
  <c r="D13" i="2"/>
  <c r="H12" i="2"/>
  <c r="G12" i="2"/>
  <c r="I12" i="2" s="1"/>
  <c r="D12" i="2"/>
  <c r="H11" i="2"/>
  <c r="G11" i="2"/>
  <c r="I11" i="2" s="1"/>
  <c r="D11" i="2"/>
  <c r="H10" i="2"/>
  <c r="G10" i="2"/>
  <c r="I10" i="2" s="1"/>
  <c r="D10" i="2"/>
  <c r="H9" i="2"/>
  <c r="G9" i="2"/>
  <c r="I9" i="2" s="1"/>
  <c r="D9" i="2"/>
  <c r="A9" i="2"/>
  <c r="A10" i="2" s="1"/>
  <c r="A11" i="2" s="1"/>
  <c r="H8" i="2"/>
  <c r="G8" i="2"/>
  <c r="I8" i="2" s="1"/>
  <c r="D8" i="2"/>
  <c r="H7" i="2"/>
  <c r="G7" i="2"/>
  <c r="I7" i="2" s="1"/>
  <c r="D7" i="2"/>
  <c r="H6" i="2"/>
  <c r="G6" i="2"/>
  <c r="I6" i="2" s="1"/>
  <c r="D6" i="2"/>
  <c r="A6" i="2"/>
  <c r="H5" i="2"/>
  <c r="G5" i="2"/>
  <c r="I5" i="2" s="1"/>
  <c r="D5" i="2"/>
</calcChain>
</file>

<file path=xl/sharedStrings.xml><?xml version="1.0" encoding="utf-8"?>
<sst xmlns="http://schemas.openxmlformats.org/spreadsheetml/2006/main" count="845" uniqueCount="395">
  <si>
    <t>สรุปผลการดำเนินการจัดซื้อจัดจ้างในรอบเดือน มกราคม 2565</t>
  </si>
  <si>
    <t>งานที่จัดซื้อหรือจัดจ้าง</t>
  </si>
  <si>
    <t>วงเงินที่จัดซื้อหรือจัดจ้าง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</si>
  <si>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</si>
  <si>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</si>
  <si>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</si>
  <si>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ผู้ได้รับการคัดเลือกและราคาที่</t>
  </si>
  <si>
    <t>เหตุผลที่คัดเลือกโดยสรุป</t>
  </si>
  <si>
    <t>เลขที่และวันที่ของสัญญา</t>
  </si>
  <si>
    <t>หรือข้อตกลงในการซื้อหรือจ้าง</t>
  </si>
  <si>
    <t>ขออนุมัติเปลี่ยนยางรถยนต์หมายเลขทะเบียน บว 531 ลป</t>
  </si>
  <si>
    <t>วิธีเฉพาะเจาะจง</t>
  </si>
  <si>
    <t>หสจ.พี เอส ออโต้ ไทร์</t>
  </si>
  <si>
    <t>พิจารณาจากเกณฑ์ราคา</t>
  </si>
  <si>
    <t>ใบส่งของ เลขที่ INV22010005  
ลว 4 ม.ค. 2565</t>
  </si>
  <si>
    <t>ขออนุมัติจัดซื้อวัสดุและอุปกรณ์สำหรับใช้ซ่อมแซมปรับปรุงโรงช้างสำคัญ และป้ายชื่อต้นไม้ทรงปลูกฯ ที่โรงช้างต้น</t>
  </si>
  <si>
    <t>ร้านแอทไซน์ 2020</t>
  </si>
  <si>
    <t>ใบส่งของ เล่มที่ 3 เลขที่ 23
ลว 30 ธ.ค. 2564</t>
  </si>
  <si>
    <t>ร้านคมศิลป์วัสดุก่อสร้าง</t>
  </si>
  <si>
    <t>ใบส่งของ เล่มที่ 114 เลขที่ 31
ลว 4 ม.ค. 2565</t>
  </si>
  <si>
    <t>ขออนุมัติจัดซื้อลูกปืนเพื่อซ่อมแซมรถเข็นอาหารช้าง</t>
  </si>
  <si>
    <t>ร้าน ก. อะไหล่</t>
  </si>
  <si>
    <t>บิลเงินสด เล่มที่ 092 เลขที่ 4559
ลว 5 ม.ค. 2565</t>
  </si>
  <si>
    <t>ขออนุมัติซ่อมแซมปะยางรถยนต์หมายเลขทะเบียน บษ 2981 ลป</t>
  </si>
  <si>
    <t>ร้านเพ็ญยางยนต์</t>
  </si>
  <si>
    <t>บิลเงินสด เล่มที่ 030 เลขที่ 1478
ลว 5 ม.ค. 2565</t>
  </si>
  <si>
    <t>ขออนุมัติจัดซื้อปั้มน้ำหอยโข่งอัดถังแรงดัน ใช้งานที่โรงช้างต้น</t>
  </si>
  <si>
    <t>ร้านอุดมกันทามาศ</t>
  </si>
  <si>
    <t>ใบส่งของ เล่มที่ 58 เลขที่ 2886 
ลว 5 ม.ค. 2565</t>
  </si>
  <si>
    <t>ขออนุมัติจัดซื้อวัสดุอุปกรณ์ซ่อมแซม งานโรงช้างต้น</t>
  </si>
  <si>
    <t>ใบส่งของ เล่มที่ 114 เลขที่ 32
ลว 6 ม.ค. 2565</t>
  </si>
  <si>
    <t>ขออนุมัติจัดซื้อวัสดุและอุปกรณ์สำหรับใช้ปรับปรุงซ่อมแซมภายในโรงช้างต้น</t>
  </si>
  <si>
    <t>ใบส่งของ เล่มที่ 114 เลขที่ 33
ลว 10 ม.ค. 2565</t>
  </si>
  <si>
    <t>หสจ.ลำพูนธนวัฒน์ก่อสร้าง</t>
  </si>
  <si>
    <t>ใบส่งของ เล่มที่ 100 เลขที่ 4971-4972
ลว 10 ม.ค. 2565</t>
  </si>
  <si>
    <t>ขออนุมัติจัดซื้อทางมะพร้าว</t>
  </si>
  <si>
    <t>ร้านนิตยา ขายจักสานรถไฟ</t>
  </si>
  <si>
    <t>บิลเงินสด เล่มที่ 6 เลขที่ 2 
ลว 11 ม.ค. 2565</t>
  </si>
  <si>
    <t>ขออนุมัติสูบสิ่งปฏิกูล ที่โรงช้างต้น</t>
  </si>
  <si>
    <t>คำปันบริการ</t>
  </si>
  <si>
    <t>บิลเงินสด เล่มที่ 01 เลขที่ 11
ลว 11 ม.ค. 2565</t>
  </si>
  <si>
    <t>ขออนุมัติตรวจเช็ค ซ่อมแซม และเปลี่ยนถ่ายน้ำมันเครื่องรถยนต์ หมายเลขทะเบียน กพ 1422 ลำปาง</t>
  </si>
  <si>
    <t>บ.โตโยต้าลำปาง จำกัด</t>
  </si>
  <si>
    <t>ใบแจ้งหนี้หมายเลข REP22-00006
ลว 17 ม.ค. 2565</t>
  </si>
  <si>
    <t>ขออนุมัติจัดซื้อวัสดุและอุปกรณ์สำหรับซ่อมแซมปรับปรุงระบบไฟฟ้าที่โรงช้างต้น</t>
  </si>
  <si>
    <t>ใบส่งของ เล่มที่ 114 เลขที่ 34
ลว 20 ม.ค. 2565</t>
  </si>
  <si>
    <t>ขออนุมัติจัดซื้อคราดเหล็ก ใช้งานเลี้ยงช้างสำคัญฯ</t>
  </si>
  <si>
    <t>ใบส่งของ เล่มที่ 114 เลขที่ 35 
ลว 20 ม.ค. 2565</t>
  </si>
  <si>
    <t>ขออนุมัติจ้างทำรายงานผลการดูแลสุขภาพช้างสำคัญและช้างต้นฯ</t>
  </si>
  <si>
    <t>ร้านเอส เค พานิช (สำนักงานใหญ่)</t>
  </si>
  <si>
    <t>ใบส่งของ เล่มที่ 21 เลขที่ 29
ลว 21 ม.ค. 2565</t>
  </si>
  <si>
    <t>ขออนุมัติจัดซื้อท่อพีวีซี (PVC) ใฃ้งานซ่อมแซมปรับปรุงระบบน้ำที่โรงช้างต้นพลายบุญเลิศ</t>
  </si>
  <si>
    <t>ใบส่งของ เล่มที่ 115 เลขที่ 02
ลว 24 ม.ค. 2565</t>
  </si>
  <si>
    <t>ขออนุมัตินำรถยนต์หมายเลขทะเบียน บว 9333 ลำปาง เข้าตรวจเช็ค ซ่อมแซม</t>
  </si>
  <si>
    <t>ร้านมงคลแอร์เซอร์วิส</t>
  </si>
  <si>
    <t>บิลส่งของ เล่มที่ 2 เลขที่ 11
ลว 24 ม.ค. 65</t>
  </si>
  <si>
    <t>ขออนุมัตินำรถยนต์หมายเลขทะเบียน ฏป 7883 กทม. เข้าตรวจเช็ค ซ่อมแซม</t>
  </si>
  <si>
    <t>บิลส่งของ เล่มที่ 2 เลขที่ 10
ลว 24 ม.ค. 65</t>
  </si>
  <si>
    <t>ขออนุมัติจัดซื้อเครื่องสูบน้ำ ใช้งานที่โรงช้างต้น (งบกองทุนฯ)</t>
  </si>
  <si>
    <t>หสจ.นรงค์ชัย (สำนักงานใหญ่)</t>
  </si>
  <si>
    <t>ใบส่งของ เล่มที่ 012 เลขที่ 0587
ลว 26 ม.ค. 65</t>
  </si>
  <si>
    <t>จัดซื้อเครื่องเซ่นไหว้ประกอบพิธีกรรมช้าง โครงการฝึกช้างและพัฒนาคุณภาพช้างเลี้ยง งบอุดหนุนรัฐบาล ประจำปี 2565 (เชือกที่ 2)</t>
  </si>
  <si>
    <t>ร้านเลิศวรรณา</t>
  </si>
  <si>
    <t>ใบเสร็จรับเงิน เล่มที่ 1 เลขที่ 39
ลว 30 ธ.ค. 64</t>
  </si>
  <si>
    <t>จ้างเหมาหมอช้างทำพิธีกรรมนำช้างใบบุญเข้าโครงการฝึกช้างและพัฒนาคุณภาพช้างเลี้ยง (จำนวน 5 เชือก) งบอุดหนุนรัฐบาล ประจำปี 2565 (เชือกที่ 2)</t>
  </si>
  <si>
    <t>นายบุญยัง บุญเทียม</t>
  </si>
  <si>
    <t>พิจารณาจากประสบการณ์ของหมอช้างและเกณฑ์ราคา</t>
  </si>
  <si>
    <t xml:space="preserve">ใบเสร็จรับเงิน เล่มที่ 1 เลขที่ 27
ลว 21 ม.ค. 65 </t>
  </si>
  <si>
    <t>จัดซื้อสายยางเพื่อใช้ในการฝึกช้างที่งานโรงเรียนฝึกช้างและควาญช้าง</t>
  </si>
  <si>
    <t>คมศิลป์วัสดุก่อสร้าง</t>
  </si>
  <si>
    <t xml:space="preserve">ใบเสร็จรับเงิน เล่มที่ 115 เลขที่ 04
ลว 26 ม.ค. 65 </t>
  </si>
  <si>
    <t>จัดซื้อวัสดุอุปกรณ์จัดทำระบบน้ำใช้ที่แปลงปลูกหญ้าหน้าปางบุญ</t>
  </si>
  <si>
    <t xml:space="preserve">ใบเสร็จรับเงิน เล่มที่ 115 เลขที่ 03
ลว 26 ม.ค. 65 </t>
  </si>
  <si>
    <t>อุปกรณ์สำหรับทำความสะอาดสำนักงาน</t>
  </si>
  <si>
    <t>จัดซื้อถ่านไม้มะขามสำหรับใช้งานที่โรงผลิตยาสมุนไพรที่ศูนย์บริบาลช้าง (บ้านปางหละ)</t>
  </si>
  <si>
    <t>จัดซื้ออุปกรณ์ซ่อมแซมระบบน้ำ</t>
  </si>
  <si>
    <t>จัดซื้อยาดำ</t>
  </si>
  <si>
    <t>ซ่อมแซมเครื่องบดยา</t>
  </si>
  <si>
    <t>จัดซื้อหมึกโทนเนอร์เดครื่องพิมพ์</t>
  </si>
  <si>
    <t>จัดซื้วัสดุอุปกรณ์สำหรับทำความสะอาดงานอนุรักษ์ช้าง</t>
  </si>
  <si>
    <t>ร้านนิตยา ขายจักรสานทางรถไฟ</t>
  </si>
  <si>
    <t>นางดวน   ยาวิเลิศ</t>
  </si>
  <si>
    <t>บริษัทโกลบอลเฮ้าส์</t>
  </si>
  <si>
    <t>ร้านรัตนโอสถ</t>
  </si>
  <si>
    <t>นายสมชาย   หน่อแดง</t>
  </si>
  <si>
    <t>หจก.ท๊อป พี ซี คอมพิวเตอร์</t>
  </si>
  <si>
    <t>บมจ.บิ๊กซีซุปเปอร์เซ็นเตอร์</t>
  </si>
  <si>
    <t xml:space="preserve"> ใบเสร็จรับเงินเล่มที่ 6 เลขที่ 4  ลว. 12/1/65</t>
  </si>
  <si>
    <t>ตามใบเสร็จรับเงิน เล่มที่ 1เลขที่ 5  ลว. 22/ 12/ 64</t>
  </si>
  <si>
    <t>ตามใบกำกับภาษี/ใบส่งของ    เลขที่ LGSA002SA-650112-0001 ลว.12/1/65</t>
  </si>
  <si>
    <t>ตามใบเสร็จรับเงิน เล่มที่ 1เลขที่ 6 ลว 20/1/65</t>
  </si>
  <si>
    <t>ตามใบเสร็จรับเงิน เล่มที่ 41เลขที่ 18 ลว 21/1/65</t>
  </si>
  <si>
    <t xml:space="preserve"> ใบเสร็จรับเงินเล่มที่ 3 เลขที่ 18  ลว. 21 /1/65</t>
  </si>
  <si>
    <t>ตามใบส่งของ เล่มที่ 279เลขที่ 13906 ลว. 18/1/65</t>
  </si>
  <si>
    <t>ตามใบเสร็จรับเงิน/ใบกำกับภาษี เลขที่ 11118013009329 ลว 19/1/95</t>
  </si>
  <si>
    <t>ตามใบส่งของ เล่มที่ 277เลขที่ 13850 ลว. 18/1/65</t>
  </si>
  <si>
    <t>เปลี่ยนตลับหมึกสีเครื่องพิมพ์</t>
  </si>
  <si>
    <t>จัดซื้ออุปกรณ์สำหรับในห้องปฏิบัติการ</t>
  </si>
  <si>
    <t>จ้างสูบสิ่งปฏิกูล ที่ศูนย์วัยและเฝ้าระวังโรคช้าง</t>
  </si>
  <si>
    <t>จัดซื้อหมึกพิมพ์สำหรับใช้ในโครงการฯ</t>
  </si>
  <si>
    <t>จัดซื้อสารเคมีสำหรับใช้ในห้องปฏิบัติการ</t>
  </si>
  <si>
    <t>จัดซื้อแผ่นตรวจตัวอย่างสำหรับช้างป่วย</t>
  </si>
  <si>
    <t>บ.เชียงใหม่ วีเอ็ม จำกัด</t>
  </si>
  <si>
    <t>นายศรายุทธ  เมืองเปี้ย</t>
  </si>
  <si>
    <t>ร้าน เอ.ซี.ซี. สเตชั่นเนอรี</t>
  </si>
  <si>
    <t>หจก.ภัควัตเทรดดิ้ง</t>
  </si>
  <si>
    <t xml:space="preserve">       แบบขออนุมัติจัดซื้อ ลว.18/01/65       ตามใบกำกับภาษี/ใบส่งสินค้า เล่มที่ 3 เลขที่ 18  ลว.21/01/65</t>
  </si>
  <si>
    <t xml:space="preserve">       แบบขออนุมัติจัดซื้อ ลว.14/01/65       ตามใบกำกับภาษี/ใบส่งสินค้า เลขที่ IV0028001 ลว.21/01/65</t>
  </si>
  <si>
    <t>เป็นตัวแทนจำหน่ายโดยตรงมีคุณภาพตรงตามความต้องการการใช้งาน</t>
  </si>
  <si>
    <t>แบบขออนุมัติจัดซื้อ ลว.17/01/65     ตามใบกำกับภาษี/ใบส่งของ  เลขที่ 65013   ลว.28/01/65</t>
  </si>
  <si>
    <t>แบบขออนุมัติจัดซื้อ ลว.17/01/65     ตามใบกำกับภาษี/ใบส่งของ  เลขที่ 650112   ลว.28/01/65</t>
  </si>
  <si>
    <t>แบบขออนุมัติจัดซื้อ ลว.29/12/64    ตามใบกำกับภาษี/ใบส่งสินค้า เลขที่ IV2112066 ลว.13/01/65</t>
  </si>
  <si>
    <t xml:space="preserve">วัสดุ-อุปกรณ์ทำความสะอาด </t>
  </si>
  <si>
    <t>เครื่องเขียนแบบพิมพ์ สำหรับใช้ในสำนักงาน</t>
  </si>
  <si>
    <t xml:space="preserve">วัสดุ-อุปกรณ์ ซ่อมแซมบ้านพักสัตวแพทย์ จำนวน 2 หลัง </t>
  </si>
  <si>
    <t>ยาสำหรับช้างป่วย
- Povidone iodine sol. 4.5 L</t>
  </si>
  <si>
    <t>ยาสำหรับช้างป่วย
- Gaszym</t>
  </si>
  <si>
    <t>บริษัท ลำปางเสรีกรุ๊ป จำกัด (สำนักงานใหญ่)</t>
  </si>
  <si>
    <t>เอ.ซี.ซี. สเตซันเนอรี</t>
  </si>
  <si>
    <t>ร้านคมศิลป์วัสดุก่อส้าง</t>
  </si>
  <si>
    <t>องค์การเภสัชกรรม</t>
  </si>
  <si>
    <t>บ.ดีทแฮล์ม เคลเลอร์ โลจิสติกส์ จำกัด</t>
  </si>
  <si>
    <t>เป็นร้านในท้องถิ่น 
มีคุณภาพตรงตามความต้องการใช้งาน</t>
  </si>
  <si>
    <t>ใบส่งของ/ใบกำกับภาษี
เล่มที่ 041 เลขที่ 2005</t>
  </si>
  <si>
    <t>ใบกำกับภาษี/ใบส่งของ
เลขที่ IV 0028015</t>
  </si>
  <si>
    <t>ใบส่งของ
เล่มที่ 115 เลขที่ 01</t>
  </si>
  <si>
    <t>จัดซื้อตาม พรบ. มาตรา 29 (4) ยกเว้นการปฏิบัติตามกฎกระทรวงการคลัง หมวด 6 ข้อ 18-22</t>
  </si>
  <si>
    <t>ใบสั่งซื้อสั่งจ้าง 13/2565 ลว. 13 ม.ค 65</t>
  </si>
  <si>
    <t>ใบสั่งซื้อสั่งจ้าง 162/2564 ลว. 24 ธ.ค 64</t>
  </si>
  <si>
    <t>เป็นผู้แทนจำหน่ายโดยตรงมีคุณภาพตรงตามความต้องการใช้งาน</t>
  </si>
  <si>
    <t>หน่วยงาน : สำนักสถาบันคชบาลแห่งชาติ ในพระอุปถัมภ์ฯ</t>
  </si>
  <si>
    <t>ขออนุมัติจัดซื้อกากน้ำตาล</t>
  </si>
  <si>
    <t>เฉพาะเจาะจง</t>
  </si>
  <si>
    <t>พิจารณาจากราคา</t>
  </si>
  <si>
    <t xml:space="preserve">(วิธีเฉพาะเจาะจง) </t>
  </si>
  <si>
    <t>ร้านเก่ง-กากน้ำตาล</t>
  </si>
  <si>
    <t>ขออนุมัตินำรถยนต์ตู้ ฮภ 5485 กทม. เข้าตรวจเช็คระยะ</t>
  </si>
  <si>
    <t>บริษัทโตโยต้าลำปางจำกัด</t>
  </si>
  <si>
    <t>ขออนุมัติซ่อมแซมปั๊มน้ำ ASER 1 " 3 บริเวณหลังหอพักโรงเรียนฝึกควาญช้างฯ</t>
  </si>
  <si>
    <t>ห้างหุ้นส่วนสามัญ สามมิตรอุตสาหกรรม</t>
  </si>
  <si>
    <t>ตามใบส่งของ เล่มที่ 024 เลขที่ 1181 ลว. 27/1/65</t>
  </si>
  <si>
    <t>ขออนุมัติจัดซื้อน้ำมันเชื้อเพลิง-หล่อลื่น ให้กับยานพาหนะ เครื่องจักรกล และเครื่องตัดหญ้า เลื่อยยนต์ ประจำเดือนมกราคม 2565</t>
  </si>
  <si>
    <t xml:space="preserve">(วิธีเฉพาะเจาะจง)   </t>
  </si>
  <si>
    <t>สถานีบริการน้ำมันบางจาก สหกรณ์การเกษตรห้างฉัตร จำกัด</t>
  </si>
  <si>
    <t>ตามใบแจ้งหนี้ เล่มที่ 161 เลขที่ 8034 ลว.18/1/65</t>
  </si>
  <si>
    <t>ตามใบแจ้งหนี้ เล่มที่ 161 เลขที่ 8033 ลว.18/1/65</t>
  </si>
  <si>
    <t>ตามใบแจ้งหนี้ เล่มที่ 161 เลขที่ 8032 ลว.18/1/65</t>
  </si>
  <si>
    <t>น้ำมันหล่อลื่นเครื่องตัดหญ้า ECO4EA147001939P</t>
  </si>
  <si>
    <t>ร้าน กิจโชคนานาภัณฑ์</t>
  </si>
  <si>
    <t>ใบเสร็จเลขที่ 5526 ลว.19/1/65</t>
  </si>
  <si>
    <t xml:space="preserve">บจก.ก้องกิ่มเฮง ปิโตรเลียม </t>
  </si>
  <si>
    <t>ใบเสร็จเลขที่ TIo000016501000611 ลว.19/1/65</t>
  </si>
  <si>
    <t>น้ำมันเชื้อเพลิงรถจักรยานยนต์ หมายเลขทะเบียน 1กง 472 กระบี่</t>
  </si>
  <si>
    <t>ใบเสร็จเลขที่ TIo000016501000612 ลว.19/1/65</t>
  </si>
  <si>
    <t>น้ำมันเชื้อเพลิงรถยนต์ หมายเลขทะเบียน ฒอ 952 กทม.</t>
  </si>
  <si>
    <t>ใบเสร็จเลขที่ TIo000016501000367 ลว.19/1/65</t>
  </si>
  <si>
    <t>น้ำมันเชื้อเพลิงรถจักรยานยนต์ หมายเลขทะเบียน 1กญ 9948 กระบี่</t>
  </si>
  <si>
    <t>ใบเสร็จเลขที่ TIo000016501000006 ลว.19/1/65</t>
  </si>
  <si>
    <t>น้ำมันเชื้อเพลิงรถยนต์ หมายเลขทะเบียน กพ 1423 ลป.</t>
  </si>
  <si>
    <t>ใบเสร็จเลขที่ TIo000016501000610 ลว.19/1/65</t>
  </si>
  <si>
    <t>น้ำมันเชื้อเพลิงรถยนต์ หมายเลขทะเบียน กต 7941 ลป.</t>
  </si>
  <si>
    <t>ใบเสร็จเลขที่ TIo000016501000369 ลว.21/1/65</t>
  </si>
  <si>
    <t>ซ่อมแซมบำรุงรักษารถยนต์ หมายเลขทะเบียน กต 7941 ลป.</t>
  </si>
  <si>
    <t>บ.โตโยต้า อันดามัน กระบี่ จก.</t>
  </si>
  <si>
    <t>ใบสั่งจัดซื้อจัดจ้าง  ลว. 21/1/65</t>
  </si>
  <si>
    <t>อุปกรณ์สำหรับช้างป่วย</t>
  </si>
  <si>
    <t xml:space="preserve">ร้าน ซันนี่ </t>
  </si>
  <si>
    <t>ใบเสร็จเลขที่ 09664 ลว. 21/1/65</t>
  </si>
  <si>
    <t>วัสดุอุปกรณ์ซ่อมแซมและทาสีฝ้าเพดาน ภายในอาคาร</t>
  </si>
  <si>
    <t xml:space="preserve">พิจารณาจากราคา </t>
  </si>
  <si>
    <t>ใบส่งของ เล่มที่ 114 เลขที่ 23 ลว. 17 ม.ค. 65</t>
  </si>
  <si>
    <t>กัลยาณิวัฒนาการุณย์</t>
  </si>
  <si>
    <t>ซ่อมแซมเครื่องพิมพ์ จำนวน 1 เครื่อง</t>
  </si>
  <si>
    <t>หจก. ท็อป พีซี คอมพิวเตอร์</t>
  </si>
  <si>
    <t>ใบส่งของ เล่มที่ 277 เลขที่ 13835 ลว. 5 ม.ค. 65</t>
  </si>
  <si>
    <t xml:space="preserve">วัสดุอุปกรณ์เพื่อใช้ถ่ายทอดสดในการฝึกอบรมออนไลน์ </t>
  </si>
  <si>
    <t>บริษัท มาร์ชเซิร์ฟ จำกัด</t>
  </si>
  <si>
    <t>ใบเสร็จรับเงิน และใบกำกับภาษีที่ INV202112008 ลว. 18 ม.ค. 65</t>
  </si>
  <si>
    <t>ตามโครงการค่ายเยาวชนรักษ์ช้าง ประจำปี 2565</t>
  </si>
  <si>
    <t xml:space="preserve"> -รางเลื่อนกล้อง (Camera Dolly) ยาว 1 เมตร</t>
  </si>
  <si>
    <t>บริษัท บิ๊ก คาเมร่า คอร์ปอเรชั่น จำกัด (มหาชน)</t>
  </si>
  <si>
    <t>ใบเสร็จรับเงิน/ใบกำกับภาษี เลขที่ 521164000160 ลว. 29 ธ.ค. 64</t>
  </si>
  <si>
    <t xml:space="preserve"> -แบตดัมมี่</t>
  </si>
  <si>
    <t>บริษัท วี ไซแนป เทคโนโลยี จำกัด (สำนักงานใหญ่)</t>
  </si>
  <si>
    <t>ใบส่งสินค้า/ใบแจ้งหนี้ เลขที่ INV2022010004 ลว. 4 ม.ค. 65</t>
  </si>
  <si>
    <t>บริษัท ทีโออาร์ คอมพิวติ้ง จำกัด</t>
  </si>
  <si>
    <t>ประจำปี 2565</t>
  </si>
  <si>
    <t>บริษัท ซัน อินเตอร์เนชั่นแนล จำกัด</t>
  </si>
  <si>
    <t>บริษัท ไอ แอม ซีเอ็นเอ็กซ์ จำกัด</t>
  </si>
  <si>
    <t>ใบส่งของ/ใบแจ้งหนี้/ใบวางบิล เลขที่ iv-cnx-6501-001 ลว. 14 ม.ค. 65</t>
  </si>
  <si>
    <t>บริษัท วี เวิร์ค มาร์เก็ตติ้ง แอนด์ แอดเวอร์ไทซิ่ง จำกัด</t>
  </si>
  <si>
    <t>(สำนักงานใหญ่)</t>
  </si>
  <si>
    <t>บริษัท ฮูลา ฮูลา พีอาร์ ออกาเนเซอร์ จำกัด</t>
  </si>
  <si>
    <t>จัดจ้างผลิตและเผยแพร่ป้ายประชาสัมพันธ์ ส.คช.</t>
  </si>
  <si>
    <t>ใบส่งของ เล่มที่ 05 เลขที่ 01 ลงวันที่ 25 ม.ค. 65</t>
  </si>
  <si>
    <t>ข้อ 1.2 ผลิตและเผยแพร่ภาพป้ายประชาสัมพันธ์</t>
  </si>
  <si>
    <t xml:space="preserve">ประจำเดือน มกราคม 2565 ครั้งที่ 1 </t>
  </si>
  <si>
    <t>ใบส่งของ เล่มที่ 05 เลขที่ 05 ลงวันที่ 31 ม.ค. 65</t>
  </si>
  <si>
    <t>ร้านอิน แอด์ เอาท์</t>
  </si>
  <si>
    <t xml:space="preserve">ประจำเดือน มกราคม 2565 ครั้งที่ 2 </t>
  </si>
  <si>
    <t>น้ำมันเชื้อเพลิงและน้ำมันหล่อลื่น</t>
  </si>
  <si>
    <t>สถานีบริการน้ำมันบางจาก</t>
  </si>
  <si>
    <t>ใบแจ้งหนี้/วางบิล เล่มที่ 161 เลขที่ 8050 ลว. 31 ม.ค. 65</t>
  </si>
  <si>
    <t>สหกรณ์การเกษตรห้างฉัตร จำกัด</t>
  </si>
  <si>
    <t>ห้างหุ่นส่วนจำกัด ดีเอ็มเพลย์แบ็กเชียงใหม่ (สำนักงานใหญ่)</t>
  </si>
  <si>
    <t>ใบส่งสินค้า/ใบกำกับภาษี เล่มที่ INV2022000013 ลว. 24 ม.ค. 65</t>
  </si>
  <si>
    <t>บริษัท ดีไซน์ กูรู จำกัด</t>
  </si>
  <si>
    <t xml:space="preserve">หน้ากากผ้าสำหรับผู้เข้าร่วมอบรม </t>
  </si>
  <si>
    <t>บริษัท นิวแอพพาเรล จำกัด สำนักงานใหญ่</t>
  </si>
  <si>
    <t>ใบเสร็จรับเงิน/ใบกำกับภาษี เล่มที่ NA2021-0379 ลว. 15 ธ.ค. 64</t>
  </si>
  <si>
    <t>โครงการฝึกอบรมเยาวชนรักช้าง ประจำปี 2565</t>
  </si>
  <si>
    <t>บริษัท RC.PACKAGE DESIGN จำกัด</t>
  </si>
  <si>
    <t>ใบเสร็จรับเงิน/ใบกำกับภาษี เล่มที่ NA2021-0432 ลว. 11 ม.ค. 65</t>
  </si>
  <si>
    <t>บริษัท โปโลเมคเกอร์ จำกัด (สาขาที่ 7)</t>
  </si>
  <si>
    <t>แก๊สใช้กับรถบริการ</t>
  </si>
  <si>
    <t>แก๊ส จากภัทรสุดา พรมศิริ</t>
  </si>
  <si>
    <t>บิลเงินสด เล่มที่ 1 เลขที่ 2 ลว 1 ม.ค. 65</t>
  </si>
  <si>
    <t>ตามข้อบังคับอ.อ.ป.</t>
  </si>
  <si>
    <t>บิลเงินสด เล่มที่ 1 เลขที่ 3 ลว 3 ม.ค. 65</t>
  </si>
  <si>
    <t>ว่าด้วยการพาณิชย์</t>
  </si>
  <si>
    <t>แก้สสมศักดิ์อิเล็คทรอนิกส์ (สำนักงานใหญ่)</t>
  </si>
  <si>
    <t>บิลเงินสด GCS650100003 ลว. 7 ม.ค. 65</t>
  </si>
  <si>
    <t>น้ำมันเครื่องสถานีบริการบางจาก</t>
  </si>
  <si>
    <t>บิลเงินสด เล่มที่ 479/23932 ลว. 7 ม.ค. 65</t>
  </si>
  <si>
    <t>อาหารสำหรับจำหน่ายให้นักท่องเที่ยว</t>
  </si>
  <si>
    <t>แครอทบริษัทสยามแม็คโคร จำกัด</t>
  </si>
  <si>
    <t>ใบเสร็จรับเงินเลขที่ 05204100400 ลว. 1 ม.ค. 65</t>
  </si>
  <si>
    <t>(แครอท/อ้อย/กล้วย/ฟักเขียว/ฟักทอง)</t>
  </si>
  <si>
    <t>อ้อย ร.ต.จีรศักดิ์  สามณี</t>
  </si>
  <si>
    <t>ใบส่งของ เล่มที่ 1 เลขที่ 7 ลว. 5 ม.ค. 65</t>
  </si>
  <si>
    <t>กล้วย จากนางพรรณา หมั่นคิด</t>
  </si>
  <si>
    <t>ใบส่งของ เล่มที่ 10 เลขที่ 16 ลว. 2 ม.ค. 65</t>
  </si>
  <si>
    <t>ฟักเขียว จากพรรณา หมั่นคิด</t>
  </si>
  <si>
    <t>ฟักทองจากน.ส.วิภาดา สารียอด</t>
  </si>
  <si>
    <t>บิลเงินสด เล่มที่ 1 เลขที่ 2 ลว. 2 ม.ค. 65</t>
  </si>
  <si>
    <t>ใบส่งของ เล่มที่ 1 เลขที่ 8 ลว. 5 ม.ค. 65</t>
  </si>
  <si>
    <t>(อ้อย/กล้วย/ฟักเขียว/ข้าวโพด/แครอท)</t>
  </si>
  <si>
    <t>ใบส่งของ เล่มที่ 11 เลขที่ 13 ลว. 8 ม.ค. 65</t>
  </si>
  <si>
    <t>ใบส่งของ เล่มที่ 11 เลขที่ 12 ลว. 7 ม.ค. 65</t>
  </si>
  <si>
    <t>ข้าวโพด จากนายชัยเย็นเขื่อนคำ</t>
  </si>
  <si>
    <t>บิลเงินสด เล่มที่ 18 เลขที่ 12 ลว. 6 ม.ค. 65</t>
  </si>
  <si>
    <t>แครอทจากนายชัยเย็น เขื่อนคำ</t>
  </si>
  <si>
    <t>บิลเงินสด เล่มที่ 1 เลขที่ 3 ลว. 9 ม.ค. 65</t>
  </si>
  <si>
    <t>(ฟักทอง/อ้อย/ฟักเขียว/ข้าวโพด/แครอท)</t>
  </si>
  <si>
    <t>ใบส่งของ เล่มที่ 1 เลขที่ 12 ลว. 9 ม.ค. 65</t>
  </si>
  <si>
    <t>ใบส่งของ เล่มที่ 1 เลขที่ 15 ลว. 10 ม.ค. 65</t>
  </si>
  <si>
    <t>ใบส่งของ เล่มที่ 1 เลขที่ 16 ลว. 13 ม.ค. 65</t>
  </si>
  <si>
    <t>ข้าวโพดจากนายชัยเย็น เขื่อนคำ</t>
  </si>
  <si>
    <t>บิลเงินสด เล่มที่ 18 เลขที่ 13 ลว. 13 ม.ค. 65</t>
  </si>
  <si>
    <t>แอปเปิ้ล จากนายชัยเย็น เขื่อนคำ</t>
  </si>
  <si>
    <t>บิลเงินสด เล่มที่ 18 เลขที่ 46 ลว. 15 ม.ค. 65</t>
  </si>
  <si>
    <t>(แอปเปิ้ล/แครอท/ข้าวโพด/กล้วย)</t>
  </si>
  <si>
    <t>แครอท บริษัทสยามแม็ตโคร จำกัด</t>
  </si>
  <si>
    <t>ใบเสร็จรับเงินเลขที่ 052011032305 ลว. 16 ม.ค. 65</t>
  </si>
  <si>
    <t>ใบส่งของ เล่มที่ 11 เลขที่ 19 ลว. 17 ม.ค. 65</t>
  </si>
  <si>
    <t>ใบส่งของ เล่มที่ 11 เลขที่ 23 ลว. 21 ม.ค. 65</t>
  </si>
  <si>
    <t>(กล้วย/ฟักเขียว/แครอท)</t>
  </si>
  <si>
    <t>ฟักเขียวจากพรรณา หมิ่นคิด</t>
  </si>
  <si>
    <t>แครอท จากพรรณา หมั่นคิด</t>
  </si>
  <si>
    <t>ใบส่งของ เล่มที่ 1 เลขที่ 20 ลว. 22 ม.ค. 65</t>
  </si>
  <si>
    <t>(อ้อย/ข้าวโพด/แครอท)</t>
  </si>
  <si>
    <t>บิลเงินสด เล่มที่ 18 เลขที่ 19 ลว. 22 ม.ค. 65</t>
  </si>
  <si>
    <t>แครอท จากนายชัยเย็นเขื่อนคำ</t>
  </si>
  <si>
    <t>บิลเงินสดล่มที่ 18 เลขที่ 19 ลว. 22 ม.ค. 65</t>
  </si>
  <si>
    <t>ใบส่งของ เล่มที่ 1 เลขที่ 24 ลว. 28 ม.ค. 65</t>
  </si>
  <si>
    <t>(หญ้า/ตอก/ฟักเขียว/ข้าวโพด/กล้วย)</t>
  </si>
  <si>
    <t>ใบส่งของ เล่มที่ 12 เลขที่ 4 ลว. 26 ม.ค. 65</t>
  </si>
  <si>
    <t>บิลเงินสด เล่มที่ 18 เลขที่ 24 ลว. 27 ม.ค. 65</t>
  </si>
  <si>
    <t>ใบส่งของ เล่มที่ 12 เลขที่ 6 ลว. 28 ม.ค. 65</t>
  </si>
  <si>
    <t>บิลเงินสด เล่มที่ 1 เลขที่ 4 ลว. 30 ม.ค. 65</t>
  </si>
  <si>
    <t>จัดพิมพ์บัตรห้องเรียนของช้าง</t>
  </si>
  <si>
    <t>ร้านอีเลฟเว่นกราฟริก</t>
  </si>
  <si>
    <t>ใบส่งสินค้า ลว. 27 ม.ค. 65</t>
  </si>
  <si>
    <t>วัสดุอุปกรณ์ ผลิตกระดาษมูลช้าง</t>
  </si>
  <si>
    <t>ร้าน เอ.ซี.ซี.สเตชันเนอรี</t>
  </si>
  <si>
    <t>ใบกำกับภาษี/บิลเงินสด เลขที่ IV0028055 ลว. 20 ม.ค. 65</t>
  </si>
  <si>
    <t>บริษัท นครกิโล เซ็นเตอร์ จำกัด สำนักงานใหญ่</t>
  </si>
  <si>
    <t>ใบกำกับภาษี/บิลเงินสด เลขที่ ORVM650120P010001 ลว. 20 ม.ค. 65</t>
  </si>
  <si>
    <t xml:space="preserve">ร้านกล่องพัสดุและอุปกรณ์แพ็คราคาถูกลำปาง </t>
  </si>
  <si>
    <t>ใบกำกับภาษี/บิลเงินสด เลขที่ JIV2022010037 ลว. 19 ม.ค. 65</t>
  </si>
  <si>
    <t>น้ำดื่ม (ขวดแก้ว)</t>
  </si>
  <si>
    <t xml:space="preserve">บริษัท เสริมสุข จำกัด (มหาชน) สาขาลำปาง </t>
  </si>
  <si>
    <t>ใบกำกับภาษี เล่มที่ 6030151304960014 ลว. 7 ม.ค. 65</t>
  </si>
  <si>
    <t>ตามข้อบังคับ อ.อ.ป.</t>
  </si>
  <si>
    <t xml:space="preserve">ว่าด้วยการพาณิชย์ </t>
  </si>
  <si>
    <t>ใบกำกับภาษี เล่มที่ 6030151304960310 ลว. 15  ม.ค. 65</t>
  </si>
  <si>
    <t>ซ่อมแซมเครื่องใช้ไฟฟ้าบ้านพักช้างไทยรีสอร์ท</t>
  </si>
  <si>
    <t>ร้านไอเย็นแอร์แอนด์เซอร์วิส</t>
  </si>
  <si>
    <t>ใบเสร็จรับเงิน เล่มที่ 3 เลขที่ 2 ลว. 25 ม.ค. 65</t>
  </si>
  <si>
    <t>วัตถุดิบในการประกอบอาหารตามโครงการครัวช้างไทย</t>
  </si>
  <si>
    <t>บ.แม็คโคร ฯ</t>
  </si>
  <si>
    <t>ใบกำกับภาษี/ใบเสร็จรับเงิน เลขที่ 052071007125 ลว. 3 ม.ค. 65</t>
  </si>
  <si>
    <t>ใบกำกับภาษี/ใบเสร็จรับเงิน เลขที่ 052071007122 ลว. 3 ม.ค. 65</t>
  </si>
  <si>
    <t>บ.นครกิโล</t>
  </si>
  <si>
    <t>ใบกำกับภาษี เลขที่ ORVM650104C10004 ลว. 4 ม.ค. 65</t>
  </si>
  <si>
    <t>บ.เอกชัยดิสทริบิวชั่น</t>
  </si>
  <si>
    <t>ใบกำกับภาษี เลขที่ 6586007018 ลว. 3 ม.ค. 65</t>
  </si>
  <si>
    <t>ใบกำกับภาษี เลขที่ 6578009658 ลว. 2 ม.ค. 65</t>
  </si>
  <si>
    <t>ใบกำกับภาษี เลขที่ ORVM650104C70003 ลว. 4 ม.ค. 65</t>
  </si>
  <si>
    <t>ใบกำกับภาษี/ใบเสร็จรับเงิน เลขที่ 052111003408 ลว.1 ม.ค. 65</t>
  </si>
  <si>
    <t>ใบกำกับภาษี/ใบเสร็จรับเงิน เลขที่ 052041002401 ลว.1 ม.ค. 65</t>
  </si>
  <si>
    <t>ฝ้ายคำ</t>
  </si>
  <si>
    <t>บิลเงินสด เล่มที่ 2 เลขที่ 19 ลว. 2 ม.ค. 65</t>
  </si>
  <si>
    <t>น้ำดื่ม</t>
  </si>
  <si>
    <t>บ.เสริมสุข</t>
  </si>
  <si>
    <t>ใบกำกับภาษี เลขที่6031151304930317 ลว. 13 ม.ค. 65</t>
  </si>
  <si>
    <t>ใบกำกับภาษี เลขที่ 6030151304960101 ลว. 7 ม.ค. 65</t>
  </si>
  <si>
    <t>บ.ไทยน้ำทิพย์</t>
  </si>
  <si>
    <t>ใบกำกับภาษี เลขที่ 6110742431 ลว. 5 ม.ค. 65</t>
  </si>
  <si>
    <t>น้ำดื่มเอสพี</t>
  </si>
  <si>
    <t>บิลเงินสด เล่มที่ 050 เลขที่ 2479 ลว. 6 ม.ค. 65</t>
  </si>
  <si>
    <t>บิลเงินสด เล่มที่ 022 เลขที่ 1062 ลว. 27 ม.ค. 65</t>
  </si>
  <si>
    <t>ใบกำกับภาษี เลขที่ 052071017774 ลว. 8 ม.ค. 65</t>
  </si>
  <si>
    <t>ใบกำกับภาษี เลขที่ 05204017265 ลว. 8 ม.ค. 65</t>
  </si>
  <si>
    <t>ใบกำกับภาษี เลขที่ 052141010295 ลว. 5 ม.ค. 65</t>
  </si>
  <si>
    <t>นายชัยเย็น คำเขื่อน</t>
  </si>
  <si>
    <t>บิลเงินสด เล่มที่ 18 เลขที่ 186 ลว. 10 ม.ค. 65</t>
  </si>
  <si>
    <t>ว่าที่ร้อยโททศพล</t>
  </si>
  <si>
    <t>บิลเงินสด เล่มที่ 2 เลขที่ 13 ลว. 8 ม.ค. 65</t>
  </si>
  <si>
    <t>ใบกำกับภาษี เลขที่ 052141010294 ลว. 5 ม.ค. 65</t>
  </si>
  <si>
    <t>บิลเงินสด เล่มที่ 18 เลขที่ 16 ลว. 6 ม.ค. 65</t>
  </si>
  <si>
    <t>บิลเงินสด เล่มที่ 18 เลขที่ 15 ลว. 4 ม.ค. 65</t>
  </si>
  <si>
    <t>บิลเงินสด เล่มที่ 18 เลขที่ 17 ลว. 8 ม.ค. 65</t>
  </si>
  <si>
    <t>ใบกำกับภาษี เลขที่ 052071019981 ลว. 9 ม.ค. 65</t>
  </si>
  <si>
    <t>น.ส.ณัฎฐิญา ปันดอน</t>
  </si>
  <si>
    <t>บิลเงินสด เล่มที่ 46 เลขที่ 52 ลว. 6 ม.ค. 65</t>
  </si>
  <si>
    <t>บิลเงินสด เล่มที่ 40 เลขที่ 1973 ลว. 5 ม.ค. 65</t>
  </si>
  <si>
    <t>หจก.แสงรุ่งเรือง</t>
  </si>
  <si>
    <t>บิลเงินสด เล่มที่ 136 เลขที่ 6788 ลว. 5 ม.ค. 65</t>
  </si>
  <si>
    <t>ร้าเสาร์แก้ว</t>
  </si>
  <si>
    <t>บิลเงินสด เล่มที่ 8 เลขที่ 16 ลว. 5 ม.ค. 65</t>
  </si>
  <si>
    <t>ใบกำกับภาษี เลขที่ 052111048523 ลว. 24 ม.ค. 65</t>
  </si>
  <si>
    <t>ใบกำกับภาษี เลขที่ ORVM650124C10004 ลว. 20 ม.ค. 65</t>
  </si>
  <si>
    <t>ใบกำกับภาษี เลขที่ ORVM650122C10007 ลว. 22 ม.ค. 65</t>
  </si>
  <si>
    <t>ใบกำกับภาษี เลขที่ 052041038194 ลว. 19 ม.ค. 65</t>
  </si>
  <si>
    <t>ใบกำกับภาษี เลขที่ 6586007149 ลว. 24 ม.ค. 65</t>
  </si>
  <si>
    <t>แสงรุ่งเรือง</t>
  </si>
  <si>
    <t>บิลเงินสด เล่มที่ 115 เลขที่ 5726 ลว. 17 ม.ค. 65</t>
  </si>
  <si>
    <t>บิลเงินสด เล่มที่ 40 เลขที่1978 ลว. 17 ม.ค. 65</t>
  </si>
  <si>
    <t>บิลเงินสด เล่มที่ 46 เลขที่ 56 ลว. 24 ม.ค. 65</t>
  </si>
  <si>
    <t>ไก่อบฟางหนานบุญ</t>
  </si>
  <si>
    <t>บิลเงินสด เล่มที่ 1เลขที่35ลว. 17 ม.ค. 65</t>
  </si>
  <si>
    <t>น.ส.วรัญญา  หน่วยรักษา</t>
  </si>
  <si>
    <t>บิลเงินสด เล่มที่ 6 เลขที่ 54 ลว. 18 ม.ค. 65</t>
  </si>
  <si>
    <t>บิลเงินสด เล่มที่ 18 เลขที่ 23 ลว. 24 ม.ค. 65</t>
  </si>
  <si>
    <t>บิลเงินสด เล่มที่ 18 เลขที่ 22 ลว. 22 ม.ค. 65</t>
  </si>
  <si>
    <t>ใบกำกับภาษี เลขที่ ORVM650122C10004 ลว. 22 ม.ค. 65</t>
  </si>
  <si>
    <t>ใบกำกับภาษี เลขที่ 052141027011 ลว. 13 ม.ค. 65</t>
  </si>
  <si>
    <t>บิลเงินสด เล่มที่ 18 เลขที่ 21 ลว. 20 ม.ค. 65</t>
  </si>
  <si>
    <t xml:space="preserve"> </t>
  </si>
  <si>
    <t>บิลเงินสด เล่มที่ 6 เลขที่ 55 ลว. 1 ม.ค. 65</t>
  </si>
  <si>
    <t>ใบกำกับภาษี เลขที่ 052071039172 ลว. 19 ม.ค. 65</t>
  </si>
  <si>
    <t>บิลเงินสด เล่มที่ 18 เลขที่ 20 ลว. 17 ม.ค. 65</t>
  </si>
  <si>
    <t>บิลเงินสด เล่มที่ 46 เลขที่ 55 ลว. 18 ม.ค. 65</t>
  </si>
  <si>
    <t>ใบกำกับภาษี เลขที่ 052141027012 ลว. 31 ม.ค. 64</t>
  </si>
  <si>
    <t>ใบกำกับภาษี เลขที่ 052141027013 ลว. 13 ม.ค. 65</t>
  </si>
  <si>
    <t>ใบกำกับภาษี เลขที่ 052111024956 ลว. 12 ม.ค. 65</t>
  </si>
  <si>
    <t>ใบกำกับภาษี เลขที่ 052141027015 ลว. 13 ม.ค. 65</t>
  </si>
  <si>
    <t>บิลเงินสด เล่มที่ 46 เลขที่ 53 ลว. 13 ม.ค. 65</t>
  </si>
  <si>
    <t>ใบกำกับภาษี เลขที่ ORVM650112C10001 ลว.12 ม.ค. 65</t>
  </si>
  <si>
    <t>บิลเงินสด เล่มที่ 18 เลขที่ 90 ลว. 13 ม.ค. 65</t>
  </si>
  <si>
    <t>ร้านเสาร์แก้ว</t>
  </si>
  <si>
    <t>บิลเงินสด เล่มที่ 1 เลขที่ 16 ลว. 12 ม.ค. 61</t>
  </si>
  <si>
    <t>บิลเงินสด เล่มที่ 139 เลขที่ 6920 ลว. 12 ม.ค. 65</t>
  </si>
  <si>
    <t>ใบกำกับภาษี เลขที่ 052111054931 ลว. 27 ม.ค. 65</t>
  </si>
  <si>
    <t>บิลเงินสด เล่มที่ 1 เลขที่ 91 ลว. 25 ม.ค. 65</t>
  </si>
  <si>
    <t>บิลเงินสด เล่มที่ 146 เลขที่ 7276 ลว. 25 ม.ค. 65</t>
  </si>
  <si>
    <t>บิลเงินสด เล่มที่ 46 เลขที่ 57 ลว. 26 ม.ค. 65</t>
  </si>
  <si>
    <t>ว่าที่รต.ทศพล</t>
  </si>
  <si>
    <t>บิลเงินสด เล่มที่ 2 เลขที่ 14 ลว. 29 ม.ค. 65</t>
  </si>
  <si>
    <t>บิลเงินสด เล่มที่ 46 เลขที่ 58 ลว. 28 ม.ค. 65</t>
  </si>
  <si>
    <t>บิลเงินสด เล่มที่ 46 เลขที่ 60 ลว. 31 ม.ค. 65</t>
  </si>
  <si>
    <t>บิลเงินสด เล่มที่ 46 เลขที่ 59 ลว. 29 ม.ค. 65</t>
  </si>
  <si>
    <t>บิลเงินสด เล่มที่ 18 เลขที่ 26 ลว. 29 ม.ค. 65</t>
  </si>
  <si>
    <t>บิลเงินสด เล่มที่ 18 เลขที่ 25 ลว. 27 ม.ค. 65</t>
  </si>
  <si>
    <t>น.ส.วรัญญา หน่วยรักษา</t>
  </si>
  <si>
    <t>บิลเงินสด เล่มที่ 14 เลขที่ 28 ลว. 29 ม.ค. 65</t>
  </si>
  <si>
    <t>นางมรกต อินต๊ะพรหม</t>
  </si>
  <si>
    <t>บิลเงินสด เล่มที่ 9 เลขที่ 13 ลว. 29 ม.ค. 65</t>
  </si>
  <si>
    <t>บิลเงินสด เล่มที่ 18 เลขที่ 27 ลว. 31 ม.ค. 65</t>
  </si>
  <si>
    <t>ที่</t>
  </si>
  <si>
    <t xml:space="preserve"> -เนื่องจากหัวพิมพ์สีดำเสื่อมสภาพตามอายุการใช้งาน</t>
  </si>
  <si>
    <t xml:space="preserve"> ทำให้ไม่สามารถพิมพ์งานได้</t>
  </si>
  <si>
    <t>วัสดุอุปกรณ์เพื่อใช้ถ่ายทอดสดในการฝึกอบรม</t>
  </si>
  <si>
    <t>ออนไลน์ ตามโครงการค่ายเยาวชนรักษ์ช้าง ประจำปี 2565</t>
  </si>
  <si>
    <t>จัดจ้างโปรโมทโพสต์บน Facebook Fan Pang</t>
  </si>
  <si>
    <t xml:space="preserve"> ศูนย์อนุรักษ์ช้างไทย จ.ลำปาง โครงการฝึกอบรมเยาวชน</t>
  </si>
  <si>
    <t>รักษ์ช้าง ประจำปี 2565</t>
  </si>
  <si>
    <t xml:space="preserve">จ้ดจ้างซ่อมแซมห้องนิทรรศการหมุนเวียนกิจกรรมของ </t>
  </si>
  <si>
    <t>ส.คช.(ห้องนิทรรศการวิถีช้างไทย อาคารกัลยาณิ</t>
  </si>
  <si>
    <t>วัฒนาการุณย์)</t>
  </si>
  <si>
    <t>กระเป๋าผ้าสำหรับผู้เข้าร่วม โครงการฝึกอบรมเยาวชนรักษ์ช้าง</t>
  </si>
  <si>
    <t>ตามใบสั่งจัดซื้อ เล่มที่ 2/2565 เลขที่</t>
  </si>
  <si>
    <t>หมายเลข REP22-00015 ลว. 24/1/65</t>
  </si>
  <si>
    <t xml:space="preserve"> (วิธีเฉพาะเจาะจง) ตามใบแจ้งหนี้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</si>
</sst>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43" fontId="5" fillId="0" borderId="2" xfId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" fontId="5" fillId="0" borderId="2" xfId="0" quotePrefix="1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43" fontId="5" fillId="0" borderId="2" xfId="1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left" vertical="center"/>
    </xf>
    <xf numFmtId="4" fontId="5" fillId="0" borderId="2" xfId="0" applyNumberFormat="1" applyFont="1" applyFill="1" applyBorder="1" applyAlignment="1">
      <alignment horizontal="left" vertical="center" wrapText="1"/>
    </xf>
    <xf numFmtId="0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4" fontId="5" fillId="0" borderId="5" xfId="0" applyNumberFormat="1" applyFont="1" applyFill="1" applyBorder="1" applyAlignment="1">
      <alignment horizontal="left" vertical="center" wrapText="1"/>
    </xf>
    <xf numFmtId="4" fontId="5" fillId="0" borderId="6" xfId="0" applyNumberFormat="1" applyFont="1" applyFill="1" applyBorder="1" applyAlignment="1">
      <alignment horizontal="left" vertical="center" wrapText="1"/>
    </xf>
    <xf numFmtId="43" fontId="3" fillId="0" borderId="2" xfId="1" applyFont="1" applyFill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2" fontId="5" fillId="0" borderId="0" xfId="0" applyNumberFormat="1" applyFont="1" applyAlignment="1">
      <alignment vertical="top"/>
    </xf>
    <xf numFmtId="187" fontId="5" fillId="0" borderId="9" xfId="1" applyNumberFormat="1" applyFont="1" applyBorder="1" applyAlignment="1">
      <alignment vertical="top"/>
    </xf>
    <xf numFmtId="43" fontId="5" fillId="0" borderId="9" xfId="1" applyFont="1" applyBorder="1" applyAlignment="1">
      <alignment vertical="top"/>
    </xf>
    <xf numFmtId="2" fontId="5" fillId="0" borderId="9" xfId="0" applyNumberFormat="1" applyFont="1" applyBorder="1" applyAlignment="1">
      <alignment vertical="top"/>
    </xf>
    <xf numFmtId="2" fontId="5" fillId="0" borderId="3" xfId="0" applyNumberFormat="1" applyFont="1" applyBorder="1" applyAlignment="1">
      <alignment vertical="top"/>
    </xf>
    <xf numFmtId="2" fontId="5" fillId="0" borderId="3" xfId="0" applyNumberFormat="1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left" vertical="top" wrapText="1"/>
    </xf>
    <xf numFmtId="2" fontId="5" fillId="0" borderId="9" xfId="0" applyNumberFormat="1" applyFont="1" applyBorder="1" applyAlignment="1">
      <alignment horizontal="left" vertical="top"/>
    </xf>
    <xf numFmtId="2" fontId="5" fillId="0" borderId="4" xfId="0" applyNumberFormat="1" applyFont="1" applyBorder="1" applyAlignment="1">
      <alignment vertical="top"/>
    </xf>
    <xf numFmtId="43" fontId="5" fillId="0" borderId="4" xfId="1" applyFont="1" applyBorder="1" applyAlignment="1">
      <alignment vertical="top"/>
    </xf>
    <xf numFmtId="2" fontId="5" fillId="0" borderId="4" xfId="0" applyNumberFormat="1" applyFont="1" applyBorder="1" applyAlignment="1">
      <alignment horizontal="left" vertical="top" wrapText="1"/>
    </xf>
    <xf numFmtId="43" fontId="5" fillId="0" borderId="3" xfId="1" applyFont="1" applyBorder="1" applyAlignment="1">
      <alignment vertical="top"/>
    </xf>
    <xf numFmtId="187" fontId="5" fillId="0" borderId="4" xfId="1" applyNumberFormat="1" applyFont="1" applyBorder="1" applyAlignment="1">
      <alignment vertical="top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top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9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vertical="top"/>
    </xf>
    <xf numFmtId="43" fontId="3" fillId="0" borderId="3" xfId="1" applyFont="1" applyBorder="1" applyAlignment="1">
      <alignment vertical="top"/>
    </xf>
    <xf numFmtId="2" fontId="3" fillId="0" borderId="3" xfId="0" applyNumberFormat="1" applyFont="1" applyBorder="1" applyAlignment="1">
      <alignment horizontal="left" vertical="top" wrapText="1"/>
    </xf>
    <xf numFmtId="2" fontId="3" fillId="0" borderId="0" xfId="0" applyNumberFormat="1" applyFont="1" applyBorder="1" applyAlignment="1">
      <alignment vertical="top"/>
    </xf>
    <xf numFmtId="187" fontId="3" fillId="0" borderId="9" xfId="1" applyNumberFormat="1" applyFont="1" applyBorder="1" applyAlignment="1">
      <alignment vertical="top"/>
    </xf>
    <xf numFmtId="2" fontId="3" fillId="0" borderId="9" xfId="0" applyNumberFormat="1" applyFont="1" applyBorder="1" applyAlignment="1">
      <alignment vertical="top"/>
    </xf>
    <xf numFmtId="43" fontId="3" fillId="0" borderId="9" xfId="1" applyFont="1" applyBorder="1" applyAlignment="1">
      <alignment vertical="top"/>
    </xf>
    <xf numFmtId="2" fontId="3" fillId="0" borderId="9" xfId="0" applyNumberFormat="1" applyFont="1" applyBorder="1" applyAlignment="1">
      <alignment horizontal="left" vertical="top" wrapText="1"/>
    </xf>
    <xf numFmtId="187" fontId="3" fillId="0" borderId="4" xfId="1" applyNumberFormat="1" applyFont="1" applyBorder="1" applyAlignment="1">
      <alignment vertical="top"/>
    </xf>
    <xf numFmtId="2" fontId="3" fillId="0" borderId="4" xfId="0" applyNumberFormat="1" applyFont="1" applyBorder="1" applyAlignment="1">
      <alignment vertical="top"/>
    </xf>
    <xf numFmtId="43" fontId="3" fillId="0" borderId="4" xfId="1" applyFont="1" applyBorder="1" applyAlignment="1">
      <alignment vertical="top"/>
    </xf>
    <xf numFmtId="2" fontId="3" fillId="0" borderId="4" xfId="0" applyNumberFormat="1" applyFont="1" applyBorder="1" applyAlignment="1">
      <alignment horizontal="left" vertical="top" wrapText="1"/>
    </xf>
    <xf numFmtId="2" fontId="3" fillId="0" borderId="0" xfId="0" applyNumberFormat="1" applyFont="1" applyAlignment="1">
      <alignment vertical="top"/>
    </xf>
    <xf numFmtId="43" fontId="3" fillId="0" borderId="12" xfId="1" applyFont="1" applyBorder="1" applyAlignment="1">
      <alignment vertical="top"/>
    </xf>
    <xf numFmtId="2" fontId="3" fillId="0" borderId="12" xfId="0" applyNumberFormat="1" applyFont="1" applyBorder="1" applyAlignment="1">
      <alignment horizontal="left" vertical="top" wrapText="1"/>
    </xf>
    <xf numFmtId="43" fontId="3" fillId="0" borderId="15" xfId="1" applyFont="1" applyBorder="1" applyAlignment="1">
      <alignment vertical="top"/>
    </xf>
    <xf numFmtId="43" fontId="3" fillId="0" borderId="0" xfId="1" applyFont="1" applyBorder="1" applyAlignment="1">
      <alignment vertical="top"/>
    </xf>
    <xf numFmtId="0" fontId="3" fillId="0" borderId="9" xfId="0" applyFont="1" applyBorder="1" applyAlignment="1">
      <alignment horizontal="center" vertical="center"/>
    </xf>
    <xf numFmtId="43" fontId="3" fillId="0" borderId="1" xfId="1" applyFont="1" applyBorder="1" applyAlignment="1">
      <alignment vertical="top"/>
    </xf>
    <xf numFmtId="0" fontId="3" fillId="0" borderId="9" xfId="0" applyFont="1" applyBorder="1" applyAlignment="1">
      <alignment horizontal="left" vertical="top"/>
    </xf>
    <xf numFmtId="2" fontId="3" fillId="0" borderId="1" xfId="0" applyNumberFormat="1" applyFont="1" applyBorder="1" applyAlignment="1">
      <alignment vertical="top"/>
    </xf>
    <xf numFmtId="43" fontId="3" fillId="0" borderId="13" xfId="1" applyFont="1" applyBorder="1" applyAlignment="1">
      <alignment vertical="top"/>
    </xf>
    <xf numFmtId="0" fontId="3" fillId="0" borderId="3" xfId="0" applyFont="1" applyBorder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3" fontId="5" fillId="0" borderId="3" xfId="1" applyNumberFormat="1" applyFont="1" applyFill="1" applyBorder="1" applyAlignment="1">
      <alignment vertical="center"/>
    </xf>
    <xf numFmtId="43" fontId="5" fillId="0" borderId="4" xfId="1" applyNumberFormat="1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left" vertical="center" wrapText="1"/>
    </xf>
    <xf numFmtId="43" fontId="3" fillId="0" borderId="3" xfId="1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3" fontId="3" fillId="0" borderId="2" xfId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left" vertical="center" wrapText="1"/>
    </xf>
    <xf numFmtId="43" fontId="3" fillId="0" borderId="4" xfId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 wrapText="1"/>
    </xf>
    <xf numFmtId="43" fontId="3" fillId="0" borderId="2" xfId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49" fontId="5" fillId="0" borderId="2" xfId="0" quotePrefix="1" applyNumberFormat="1" applyFont="1" applyFill="1" applyBorder="1" applyAlignment="1">
      <alignment horizontal="left" vertical="center" wrapText="1"/>
    </xf>
    <xf numFmtId="49" fontId="5" fillId="0" borderId="2" xfId="0" quotePrefix="1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top" wrapText="1"/>
    </xf>
    <xf numFmtId="43" fontId="5" fillId="0" borderId="3" xfId="1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left"/>
    </xf>
    <xf numFmtId="0" fontId="5" fillId="0" borderId="9" xfId="0" applyFont="1" applyFill="1" applyBorder="1" applyAlignment="1">
      <alignment horizontal="left" vertical="center"/>
    </xf>
    <xf numFmtId="49" fontId="5" fillId="0" borderId="9" xfId="0" applyNumberFormat="1" applyFont="1" applyFill="1" applyBorder="1" applyAlignment="1">
      <alignment horizontal="left" vertical="center" wrapText="1"/>
    </xf>
    <xf numFmtId="43" fontId="5" fillId="0" borderId="9" xfId="1" applyNumberFormat="1" applyFont="1" applyFill="1" applyBorder="1" applyAlignment="1">
      <alignment horizontal="left" vertical="center"/>
    </xf>
    <xf numFmtId="49" fontId="5" fillId="0" borderId="9" xfId="0" applyNumberFormat="1" applyFont="1" applyFill="1" applyBorder="1" applyAlignment="1">
      <alignment horizontal="left" vertical="center"/>
    </xf>
    <xf numFmtId="49" fontId="5" fillId="0" borderId="10" xfId="0" applyNumberFormat="1" applyFont="1" applyFill="1" applyBorder="1" applyAlignment="1">
      <alignment horizontal="left"/>
    </xf>
    <xf numFmtId="0" fontId="5" fillId="0" borderId="4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3" fontId="5" fillId="0" borderId="4" xfId="1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/>
    </xf>
    <xf numFmtId="49" fontId="5" fillId="0" borderId="11" xfId="0" applyNumberFormat="1" applyFont="1" applyFill="1" applyBorder="1" applyAlignment="1">
      <alignment horizontal="left"/>
    </xf>
    <xf numFmtId="0" fontId="5" fillId="0" borderId="7" xfId="0" applyFont="1" applyFill="1" applyBorder="1" applyAlignment="1">
      <alignment horizontal="left" vertical="center"/>
    </xf>
    <xf numFmtId="49" fontId="5" fillId="0" borderId="12" xfId="0" applyNumberFormat="1" applyFont="1" applyFill="1" applyBorder="1" applyAlignment="1">
      <alignment horizontal="left"/>
    </xf>
    <xf numFmtId="43" fontId="5" fillId="0" borderId="9" xfId="1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left"/>
    </xf>
    <xf numFmtId="0" fontId="5" fillId="0" borderId="13" xfId="0" applyFont="1" applyFill="1" applyBorder="1" applyAlignment="1">
      <alignment horizontal="left" vertical="center"/>
    </xf>
    <xf numFmtId="43" fontId="5" fillId="0" borderId="8" xfId="1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/>
    </xf>
    <xf numFmtId="43" fontId="3" fillId="0" borderId="4" xfId="1" applyFont="1" applyBorder="1" applyAlignment="1">
      <alignment horizontal="left" vertical="center" wrapText="1"/>
    </xf>
    <xf numFmtId="43" fontId="5" fillId="0" borderId="3" xfId="1" applyFont="1" applyBorder="1" applyAlignment="1">
      <alignment horizontal="left" vertical="center" wrapText="1"/>
    </xf>
    <xf numFmtId="1" fontId="5" fillId="0" borderId="14" xfId="0" applyNumberFormat="1" applyFont="1" applyBorder="1" applyAlignment="1">
      <alignment horizontal="left" vertical="top" wrapText="1"/>
    </xf>
    <xf numFmtId="43" fontId="5" fillId="0" borderId="8" xfId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top"/>
    </xf>
    <xf numFmtId="43" fontId="5" fillId="0" borderId="9" xfId="1" applyFont="1" applyBorder="1" applyAlignment="1">
      <alignment horizontal="left" vertical="top"/>
    </xf>
    <xf numFmtId="1" fontId="5" fillId="0" borderId="12" xfId="0" applyNumberFormat="1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4" fontId="7" fillId="0" borderId="9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43" fontId="7" fillId="0" borderId="10" xfId="1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43" fontId="7" fillId="0" borderId="9" xfId="1" applyNumberFormat="1" applyFont="1" applyBorder="1" applyAlignment="1">
      <alignment horizontal="left" vertical="center"/>
    </xf>
    <xf numFmtId="1" fontId="5" fillId="0" borderId="3" xfId="0" applyNumberFormat="1" applyFont="1" applyBorder="1" applyAlignment="1">
      <alignment horizontal="left" vertical="top" wrapText="1"/>
    </xf>
    <xf numFmtId="43" fontId="5" fillId="0" borderId="9" xfId="1" applyFont="1" applyBorder="1" applyAlignment="1">
      <alignment horizontal="left" vertical="center" wrapText="1"/>
    </xf>
    <xf numFmtId="1" fontId="5" fillId="0" borderId="9" xfId="0" applyNumberFormat="1" applyFont="1" applyBorder="1" applyAlignment="1">
      <alignment horizontal="left" vertical="top" wrapText="1"/>
    </xf>
    <xf numFmtId="43" fontId="5" fillId="0" borderId="9" xfId="1" applyFont="1" applyBorder="1" applyAlignment="1">
      <alignment horizontal="left" vertical="top" wrapText="1"/>
    </xf>
    <xf numFmtId="1" fontId="5" fillId="0" borderId="4" xfId="0" applyNumberFormat="1" applyFont="1" applyBorder="1" applyAlignment="1">
      <alignment horizontal="left" vertical="top" wrapText="1"/>
    </xf>
    <xf numFmtId="43" fontId="5" fillId="0" borderId="4" xfId="1" applyFont="1" applyBorder="1" applyAlignment="1">
      <alignment horizontal="left" vertical="top" wrapText="1"/>
    </xf>
    <xf numFmtId="43" fontId="5" fillId="0" borderId="3" xfId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left" vertical="top"/>
    </xf>
    <xf numFmtId="0" fontId="5" fillId="0" borderId="9" xfId="0" applyNumberFormat="1" applyFont="1" applyBorder="1" applyAlignment="1">
      <alignment horizontal="left" vertical="top"/>
    </xf>
    <xf numFmtId="49" fontId="5" fillId="0" borderId="9" xfId="0" applyNumberFormat="1" applyFont="1" applyBorder="1" applyAlignment="1">
      <alignment horizontal="left" vertical="top"/>
    </xf>
    <xf numFmtId="0" fontId="5" fillId="0" borderId="3" xfId="0" applyNumberFormat="1" applyFont="1" applyBorder="1" applyAlignment="1">
      <alignment horizontal="left"/>
    </xf>
    <xf numFmtId="43" fontId="5" fillId="0" borderId="4" xfId="1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left"/>
    </xf>
    <xf numFmtId="0" fontId="5" fillId="0" borderId="9" xfId="0" applyNumberFormat="1" applyFont="1" applyBorder="1" applyAlignment="1">
      <alignment horizontal="left"/>
    </xf>
    <xf numFmtId="1" fontId="3" fillId="0" borderId="3" xfId="0" applyNumberFormat="1" applyFont="1" applyBorder="1" applyAlignment="1">
      <alignment horizontal="left" vertical="top" wrapText="1"/>
    </xf>
    <xf numFmtId="43" fontId="3" fillId="0" borderId="3" xfId="1" applyFont="1" applyBorder="1" applyAlignment="1">
      <alignment horizontal="left" vertical="top" wrapText="1"/>
    </xf>
    <xf numFmtId="1" fontId="3" fillId="0" borderId="9" xfId="0" applyNumberFormat="1" applyFont="1" applyBorder="1" applyAlignment="1">
      <alignment horizontal="left" vertical="top" wrapText="1"/>
    </xf>
    <xf numFmtId="43" fontId="3" fillId="0" borderId="9" xfId="1" applyFont="1" applyBorder="1" applyAlignment="1">
      <alignment horizontal="left" vertical="top" wrapText="1"/>
    </xf>
    <xf numFmtId="2" fontId="3" fillId="0" borderId="9" xfId="0" applyNumberFormat="1" applyFont="1" applyBorder="1" applyAlignment="1">
      <alignment horizontal="left" vertical="top"/>
    </xf>
    <xf numFmtId="1" fontId="3" fillId="0" borderId="4" xfId="0" applyNumberFormat="1" applyFont="1" applyBorder="1" applyAlignment="1">
      <alignment horizontal="left" vertical="top" wrapText="1"/>
    </xf>
    <xf numFmtId="43" fontId="3" fillId="0" borderId="4" xfId="1" applyFont="1" applyBorder="1" applyAlignment="1">
      <alignment horizontal="left" vertical="top" wrapText="1"/>
    </xf>
    <xf numFmtId="1" fontId="3" fillId="0" borderId="12" xfId="0" applyNumberFormat="1" applyFont="1" applyBorder="1" applyAlignment="1">
      <alignment horizontal="left" vertical="top" wrapText="1"/>
    </xf>
    <xf numFmtId="43" fontId="3" fillId="0" borderId="12" xfId="1" applyFont="1" applyBorder="1" applyAlignment="1">
      <alignment horizontal="left" vertical="top" wrapText="1"/>
    </xf>
    <xf numFmtId="2" fontId="3" fillId="0" borderId="4" xfId="0" applyNumberFormat="1" applyFont="1" applyBorder="1" applyAlignment="1">
      <alignment horizontal="left" vertical="top"/>
    </xf>
    <xf numFmtId="1" fontId="3" fillId="0" borderId="13" xfId="0" applyNumberFormat="1" applyFont="1" applyBorder="1" applyAlignment="1">
      <alignment horizontal="left" vertical="top" wrapText="1"/>
    </xf>
    <xf numFmtId="2" fontId="3" fillId="0" borderId="13" xfId="0" applyNumberFormat="1" applyFont="1" applyBorder="1" applyAlignment="1">
      <alignment horizontal="left" vertical="top" wrapText="1"/>
    </xf>
    <xf numFmtId="2" fontId="3" fillId="0" borderId="0" xfId="0" applyNumberFormat="1" applyFont="1" applyAlignment="1">
      <alignment horizontal="left" vertical="top"/>
    </xf>
    <xf numFmtId="43" fontId="3" fillId="0" borderId="15" xfId="1" applyFont="1" applyBorder="1" applyAlignment="1">
      <alignment horizontal="left" vertical="top" wrapText="1"/>
    </xf>
    <xf numFmtId="43" fontId="3" fillId="0" borderId="0" xfId="1" applyFont="1" applyBorder="1" applyAlignment="1">
      <alignment horizontal="left" vertical="top" wrapText="1"/>
    </xf>
    <xf numFmtId="43" fontId="3" fillId="0" borderId="1" xfId="1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43" fontId="5" fillId="0" borderId="2" xfId="1" applyFont="1" applyFill="1" applyBorder="1" applyAlignment="1">
      <alignment vertical="center"/>
    </xf>
    <xf numFmtId="43" fontId="5" fillId="0" borderId="2" xfId="1" applyFont="1" applyBorder="1" applyAlignment="1">
      <alignment vertical="center"/>
    </xf>
    <xf numFmtId="43" fontId="5" fillId="0" borderId="2" xfId="1" applyFont="1" applyBorder="1" applyAlignment="1">
      <alignment vertical="center" wrapText="1"/>
    </xf>
    <xf numFmtId="43" fontId="3" fillId="0" borderId="2" xfId="1" applyFont="1" applyBorder="1" applyAlignment="1">
      <alignment vertical="center"/>
    </xf>
    <xf numFmtId="43" fontId="5" fillId="0" borderId="2" xfId="1" applyFont="1" applyFill="1" applyBorder="1" applyAlignment="1">
      <alignment vertical="center" wrapText="1"/>
    </xf>
    <xf numFmtId="43" fontId="3" fillId="0" borderId="3" xfId="1" applyFont="1" applyBorder="1" applyAlignment="1">
      <alignment vertical="center"/>
    </xf>
    <xf numFmtId="43" fontId="5" fillId="0" borderId="4" xfId="1" applyFont="1" applyBorder="1" applyAlignment="1">
      <alignment vertical="center"/>
    </xf>
    <xf numFmtId="43" fontId="5" fillId="0" borderId="9" xfId="1" applyNumberFormat="1" applyFont="1" applyFill="1" applyBorder="1" applyAlignment="1">
      <alignment vertical="center"/>
    </xf>
    <xf numFmtId="43" fontId="5" fillId="0" borderId="4" xfId="1" applyNumberFormat="1" applyFont="1" applyFill="1" applyBorder="1" applyAlignment="1">
      <alignment vertical="center"/>
    </xf>
    <xf numFmtId="43" fontId="5" fillId="0" borderId="3" xfId="1" applyNumberFormat="1" applyFont="1" applyFill="1" applyBorder="1" applyAlignment="1"/>
    <xf numFmtId="43" fontId="5" fillId="0" borderId="8" xfId="1" applyNumberFormat="1" applyFont="1" applyFill="1" applyBorder="1" applyAlignment="1"/>
    <xf numFmtId="43" fontId="5" fillId="0" borderId="2" xfId="1" applyNumberFormat="1" applyFont="1" applyFill="1" applyBorder="1" applyAlignment="1">
      <alignment vertical="center"/>
    </xf>
    <xf numFmtId="43" fontId="3" fillId="0" borderId="3" xfId="1" applyFont="1" applyBorder="1" applyAlignment="1">
      <alignment vertical="center" wrapText="1"/>
    </xf>
    <xf numFmtId="43" fontId="3" fillId="2" borderId="3" xfId="1" applyFont="1" applyFill="1" applyBorder="1" applyAlignment="1">
      <alignment vertical="center" wrapText="1"/>
    </xf>
    <xf numFmtId="43" fontId="3" fillId="0" borderId="4" xfId="1" applyFont="1" applyBorder="1" applyAlignment="1">
      <alignment vertical="center" wrapText="1"/>
    </xf>
    <xf numFmtId="43" fontId="3" fillId="2" borderId="4" xfId="1" applyFont="1" applyFill="1" applyBorder="1" applyAlignment="1">
      <alignment vertical="center" wrapText="1"/>
    </xf>
    <xf numFmtId="43" fontId="3" fillId="2" borderId="2" xfId="1" applyFont="1" applyFill="1" applyBorder="1" applyAlignment="1">
      <alignment vertical="center" wrapText="1"/>
    </xf>
    <xf numFmtId="43" fontId="5" fillId="0" borderId="3" xfId="1" applyFont="1" applyBorder="1" applyAlignment="1">
      <alignment vertical="center" wrapText="1"/>
    </xf>
    <xf numFmtId="43" fontId="5" fillId="0" borderId="9" xfId="1" applyFont="1" applyBorder="1" applyAlignment="1">
      <alignment vertical="center" wrapText="1"/>
    </xf>
    <xf numFmtId="43" fontId="5" fillId="0" borderId="4" xfId="1" applyFont="1" applyBorder="1" applyAlignment="1">
      <alignment vertical="top" wrapText="1"/>
    </xf>
    <xf numFmtId="43" fontId="5" fillId="0" borderId="3" xfId="1" applyFont="1" applyBorder="1" applyAlignment="1">
      <alignment vertical="top" wrapText="1"/>
    </xf>
    <xf numFmtId="43" fontId="5" fillId="0" borderId="9" xfId="1" applyFont="1" applyBorder="1" applyAlignment="1">
      <alignment vertical="top" wrapText="1"/>
    </xf>
    <xf numFmtId="43" fontId="5" fillId="0" borderId="3" xfId="1" applyNumberFormat="1" applyFont="1" applyBorder="1" applyAlignment="1">
      <alignment vertical="center" wrapText="1"/>
    </xf>
    <xf numFmtId="187" fontId="5" fillId="0" borderId="4" xfId="1" applyNumberFormat="1" applyFont="1" applyBorder="1" applyAlignment="1">
      <alignment vertical="center" wrapText="1"/>
    </xf>
    <xf numFmtId="43" fontId="5" fillId="0" borderId="9" xfId="1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horizontal="left" wrapText="1"/>
    </xf>
    <xf numFmtId="49" fontId="5" fillId="0" borderId="9" xfId="0" applyNumberFormat="1" applyFont="1" applyFill="1" applyBorder="1" applyAlignment="1">
      <alignment horizontal="left" wrapText="1"/>
    </xf>
    <xf numFmtId="49" fontId="5" fillId="0" borderId="8" xfId="0" applyNumberFormat="1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1190625</xdr:colOff>
      <xdr:row>0</xdr:row>
      <xdr:rowOff>152401</xdr:rowOff>
    </xdr:from>
    <xdr:to>
      <xdr:col>10</xdr:col>
      <xdr:colOff>2162175</xdr:colOff>
      <xdr:row>1</xdr:row>
      <xdr:rowOff>257175</xdr:rowOff>
    </xdr:to>
    <xdr:sp macro="" textlink="">
      <xdr:nvSpPr>
        <xdr:cNvPr id="2" name="TextBox 1">
          <a:extLst>
            <a:ext uri="{FF2B5EF4-FFF2-40B4-BE49-F238E27FC236}"/>
          </a:extLst>
        </xdr:cNvPr>
        <xdr:cNvSpPr txBox="1"/>
      </xdr:nvSpPr>
      <xdr:spPr>
        <a:xfrm>
          <a:off x="13335000" y="152401"/>
          <a:ext cx="828675" cy="371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สขร. 1</a:t>
          </a:r>
          <a:endParaRPr lang="th-TH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5"/>
  <sheetViews>
    <sheetView tabSelected="1" topLeftCell="C227" zoomScale="90" zoomScaleNormal="90" zoomScaleSheetLayoutView="90" workbookViewId="0">
      <selection sqref="A1:K235"/>
    </sheetView>
  </sheetViews>
  <sheetFormatPr defaultRowHeight="21" x14ac:dyDescent="0.35"/>
  <cols>
    <col min="1" max="1" width="4.25" style="3" customWidth="1"/>
    <col min="2" max="2" width="39" style="2" customWidth="1"/>
    <col min="3" max="3" width="13.75" style="2" customWidth="1"/>
    <col min="4" max="4" width="12.125" style="2" customWidth="1"/>
    <col min="5" max="5" width="12.25" style="2" bestFit="1" customWidth="1"/>
    <col min="6" max="6" width="23" style="2" customWidth="1"/>
    <col min="7" max="7" width="13.375" style="2" customWidth="1"/>
    <col min="8" max="8" width="17.875" style="2" customWidth="1"/>
    <col min="9" max="9" width="12.375" style="2" customWidth="1"/>
    <col min="10" max="10" width="19.75" style="3" customWidth="1"/>
    <col min="11" max="11" width="27.875" style="21" customWidth="1"/>
    <col min="12" max="16384" width="9" style="2"/>
  </cols>
  <sheetData>
    <row r="1" spans="1:13" x14ac:dyDescent="0.3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1"/>
      <c r="M1" s="1"/>
    </row>
    <row r="2" spans="1:13" x14ac:dyDescent="0.35">
      <c r="A2" s="40" t="s">
        <v>130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1"/>
      <c r="M2" s="1"/>
    </row>
    <row r="3" spans="1:13" x14ac:dyDescent="0.35">
      <c r="A3" s="41" t="s">
        <v>380</v>
      </c>
      <c r="B3" s="41" t="s">
        <v>1</v>
      </c>
      <c r="C3" s="42" t="s">
        <v>2</v>
      </c>
      <c r="D3" s="43" t="s">
        <v>3</v>
      </c>
      <c r="E3" s="41" t="s">
        <v>4</v>
      </c>
      <c r="F3" s="43" t="s">
        <v>5</v>
      </c>
      <c r="G3" s="43"/>
      <c r="H3" s="43" t="s">
        <v>6</v>
      </c>
      <c r="I3" s="43"/>
      <c r="J3" s="41" t="s">
        <v>7</v>
      </c>
      <c r="K3" s="4" t="s">
        <v>8</v>
      </c>
    </row>
    <row r="4" spans="1:13" x14ac:dyDescent="0.35">
      <c r="A4" s="41"/>
      <c r="B4" s="41"/>
      <c r="C4" s="42"/>
      <c r="D4" s="43"/>
      <c r="E4" s="41"/>
      <c r="F4" s="43"/>
      <c r="G4" s="43"/>
      <c r="H4" s="43"/>
      <c r="I4" s="43"/>
      <c r="J4" s="41"/>
      <c r="K4" s="4" t="s">
        <v>9</v>
      </c>
    </row>
    <row r="5" spans="1:13" s="9" customFormat="1" ht="42" x14ac:dyDescent="0.2">
      <c r="A5" s="5">
        <v>1</v>
      </c>
      <c r="B5" s="6" t="s">
        <v>10</v>
      </c>
      <c r="C5" s="19">
        <v>13400</v>
      </c>
      <c r="D5" s="19">
        <f>C5</f>
        <v>13400</v>
      </c>
      <c r="E5" s="114" t="s">
        <v>11</v>
      </c>
      <c r="F5" s="7" t="s">
        <v>12</v>
      </c>
      <c r="G5" s="19">
        <f t="shared" ref="G5:G6" si="0">C5</f>
        <v>13400</v>
      </c>
      <c r="H5" s="7" t="str">
        <f t="shared" ref="H5:I6" si="1">F5</f>
        <v>หสจ.พี เอส ออโต้ ไทร์</v>
      </c>
      <c r="I5" s="19">
        <f t="shared" si="1"/>
        <v>13400</v>
      </c>
      <c r="J5" s="114" t="s">
        <v>13</v>
      </c>
      <c r="K5" s="115" t="s">
        <v>14</v>
      </c>
    </row>
    <row r="6" spans="1:13" s="9" customFormat="1" ht="42" x14ac:dyDescent="0.2">
      <c r="A6" s="36">
        <f>A5+1</f>
        <v>2</v>
      </c>
      <c r="B6" s="38" t="s">
        <v>15</v>
      </c>
      <c r="C6" s="19">
        <v>2500</v>
      </c>
      <c r="D6" s="19">
        <f t="shared" ref="D6:D43" si="2">C6</f>
        <v>2500</v>
      </c>
      <c r="E6" s="114" t="s">
        <v>11</v>
      </c>
      <c r="F6" s="6" t="s">
        <v>16</v>
      </c>
      <c r="G6" s="19">
        <f t="shared" si="0"/>
        <v>2500</v>
      </c>
      <c r="H6" s="7" t="str">
        <f t="shared" si="1"/>
        <v>ร้านแอทไซน์ 2020</v>
      </c>
      <c r="I6" s="19">
        <f t="shared" si="1"/>
        <v>2500</v>
      </c>
      <c r="J6" s="114" t="s">
        <v>13</v>
      </c>
      <c r="K6" s="115" t="s">
        <v>17</v>
      </c>
    </row>
    <row r="7" spans="1:13" s="9" customFormat="1" ht="42" x14ac:dyDescent="0.2">
      <c r="A7" s="37"/>
      <c r="B7" s="39"/>
      <c r="C7" s="19">
        <v>4490</v>
      </c>
      <c r="D7" s="19">
        <f t="shared" si="2"/>
        <v>4490</v>
      </c>
      <c r="E7" s="114" t="s">
        <v>11</v>
      </c>
      <c r="F7" s="7" t="s">
        <v>18</v>
      </c>
      <c r="G7" s="19">
        <f>C7</f>
        <v>4490</v>
      </c>
      <c r="H7" s="7" t="str">
        <f>F7</f>
        <v>ร้านคมศิลป์วัสดุก่อสร้าง</v>
      </c>
      <c r="I7" s="19">
        <f>G7</f>
        <v>4490</v>
      </c>
      <c r="J7" s="114" t="s">
        <v>13</v>
      </c>
      <c r="K7" s="115" t="s">
        <v>19</v>
      </c>
    </row>
    <row r="8" spans="1:13" s="9" customFormat="1" ht="42" x14ac:dyDescent="0.2">
      <c r="A8" s="5">
        <v>3</v>
      </c>
      <c r="B8" s="6" t="s">
        <v>20</v>
      </c>
      <c r="C8" s="19">
        <v>800</v>
      </c>
      <c r="D8" s="19">
        <f t="shared" si="2"/>
        <v>800</v>
      </c>
      <c r="E8" s="114" t="s">
        <v>11</v>
      </c>
      <c r="F8" s="7" t="s">
        <v>21</v>
      </c>
      <c r="G8" s="19">
        <f t="shared" ref="G8:G11" si="3">C8</f>
        <v>800</v>
      </c>
      <c r="H8" s="7" t="str">
        <f t="shared" ref="H8:I41" si="4">F8</f>
        <v>ร้าน ก. อะไหล่</v>
      </c>
      <c r="I8" s="19">
        <f t="shared" si="4"/>
        <v>800</v>
      </c>
      <c r="J8" s="114" t="s">
        <v>13</v>
      </c>
      <c r="K8" s="115" t="s">
        <v>22</v>
      </c>
    </row>
    <row r="9" spans="1:13" s="9" customFormat="1" ht="42" x14ac:dyDescent="0.2">
      <c r="A9" s="5">
        <f t="shared" ref="A9:A34" si="5">A8+1</f>
        <v>4</v>
      </c>
      <c r="B9" s="6" t="s">
        <v>23</v>
      </c>
      <c r="C9" s="19">
        <v>150</v>
      </c>
      <c r="D9" s="19">
        <f t="shared" si="2"/>
        <v>150</v>
      </c>
      <c r="E9" s="114" t="s">
        <v>11</v>
      </c>
      <c r="F9" s="7" t="s">
        <v>24</v>
      </c>
      <c r="G9" s="19">
        <f t="shared" si="3"/>
        <v>150</v>
      </c>
      <c r="H9" s="7" t="str">
        <f t="shared" si="4"/>
        <v>ร้านเพ็ญยางยนต์</v>
      </c>
      <c r="I9" s="19">
        <f t="shared" si="4"/>
        <v>150</v>
      </c>
      <c r="J9" s="114" t="s">
        <v>13</v>
      </c>
      <c r="K9" s="115" t="s">
        <v>25</v>
      </c>
    </row>
    <row r="10" spans="1:13" s="9" customFormat="1" ht="42" x14ac:dyDescent="0.2">
      <c r="A10" s="5">
        <f t="shared" si="5"/>
        <v>5</v>
      </c>
      <c r="B10" s="6" t="s">
        <v>26</v>
      </c>
      <c r="C10" s="19">
        <v>6800</v>
      </c>
      <c r="D10" s="19">
        <f t="shared" si="2"/>
        <v>6800</v>
      </c>
      <c r="E10" s="114" t="s">
        <v>11</v>
      </c>
      <c r="F10" s="7" t="s">
        <v>27</v>
      </c>
      <c r="G10" s="19">
        <f t="shared" si="3"/>
        <v>6800</v>
      </c>
      <c r="H10" s="7" t="str">
        <f t="shared" si="4"/>
        <v>ร้านอุดมกันทามาศ</v>
      </c>
      <c r="I10" s="19">
        <f t="shared" si="4"/>
        <v>6800</v>
      </c>
      <c r="J10" s="114" t="s">
        <v>13</v>
      </c>
      <c r="K10" s="115" t="s">
        <v>28</v>
      </c>
    </row>
    <row r="11" spans="1:13" s="9" customFormat="1" ht="42" x14ac:dyDescent="0.2">
      <c r="A11" s="5">
        <f t="shared" si="5"/>
        <v>6</v>
      </c>
      <c r="B11" s="10" t="s">
        <v>29</v>
      </c>
      <c r="C11" s="19">
        <v>2110</v>
      </c>
      <c r="D11" s="19">
        <f t="shared" si="2"/>
        <v>2110</v>
      </c>
      <c r="E11" s="114" t="s">
        <v>11</v>
      </c>
      <c r="F11" s="7" t="s">
        <v>18</v>
      </c>
      <c r="G11" s="19">
        <f t="shared" si="3"/>
        <v>2110</v>
      </c>
      <c r="H11" s="7" t="str">
        <f t="shared" si="4"/>
        <v>ร้านคมศิลป์วัสดุก่อสร้าง</v>
      </c>
      <c r="I11" s="19">
        <f t="shared" si="4"/>
        <v>2110</v>
      </c>
      <c r="J11" s="114" t="s">
        <v>13</v>
      </c>
      <c r="K11" s="115" t="s">
        <v>30</v>
      </c>
    </row>
    <row r="12" spans="1:13" s="9" customFormat="1" ht="42" x14ac:dyDescent="0.2">
      <c r="A12" s="36">
        <v>7</v>
      </c>
      <c r="B12" s="38" t="s">
        <v>31</v>
      </c>
      <c r="C12" s="194">
        <v>1200</v>
      </c>
      <c r="D12" s="8">
        <f>C12</f>
        <v>1200</v>
      </c>
      <c r="E12" s="114" t="s">
        <v>11</v>
      </c>
      <c r="F12" s="7" t="s">
        <v>18</v>
      </c>
      <c r="G12" s="11">
        <f>C12</f>
        <v>1200</v>
      </c>
      <c r="H12" s="7" t="str">
        <f t="shared" si="4"/>
        <v>ร้านคมศิลป์วัสดุก่อสร้าง</v>
      </c>
      <c r="I12" s="19">
        <f t="shared" si="4"/>
        <v>1200</v>
      </c>
      <c r="J12" s="114" t="s">
        <v>13</v>
      </c>
      <c r="K12" s="115" t="s">
        <v>32</v>
      </c>
    </row>
    <row r="13" spans="1:13" s="9" customFormat="1" ht="63" x14ac:dyDescent="0.2">
      <c r="A13" s="37"/>
      <c r="B13" s="39"/>
      <c r="C13" s="194">
        <v>26215</v>
      </c>
      <c r="D13" s="8">
        <f t="shared" si="2"/>
        <v>26215</v>
      </c>
      <c r="E13" s="114" t="s">
        <v>11</v>
      </c>
      <c r="F13" s="7" t="s">
        <v>33</v>
      </c>
      <c r="G13" s="11">
        <f t="shared" ref="G13:G43" si="6">C13</f>
        <v>26215</v>
      </c>
      <c r="H13" s="7" t="str">
        <f t="shared" si="4"/>
        <v>หสจ.ลำพูนธนวัฒน์ก่อสร้าง</v>
      </c>
      <c r="I13" s="19">
        <f t="shared" si="4"/>
        <v>26215</v>
      </c>
      <c r="J13" s="114" t="s">
        <v>13</v>
      </c>
      <c r="K13" s="115" t="s">
        <v>34</v>
      </c>
    </row>
    <row r="14" spans="1:13" s="9" customFormat="1" ht="42" x14ac:dyDescent="0.2">
      <c r="A14" s="5">
        <v>8</v>
      </c>
      <c r="B14" s="12" t="s">
        <v>35</v>
      </c>
      <c r="C14" s="194">
        <v>1350</v>
      </c>
      <c r="D14" s="8">
        <f t="shared" si="2"/>
        <v>1350</v>
      </c>
      <c r="E14" s="114" t="s">
        <v>11</v>
      </c>
      <c r="F14" s="7" t="s">
        <v>36</v>
      </c>
      <c r="G14" s="11">
        <f t="shared" si="6"/>
        <v>1350</v>
      </c>
      <c r="H14" s="7" t="str">
        <f t="shared" si="4"/>
        <v>ร้านนิตยา ขายจักสานรถไฟ</v>
      </c>
      <c r="I14" s="19">
        <f t="shared" si="4"/>
        <v>1350</v>
      </c>
      <c r="J14" s="114" t="s">
        <v>13</v>
      </c>
      <c r="K14" s="115" t="s">
        <v>37</v>
      </c>
    </row>
    <row r="15" spans="1:13" s="9" customFormat="1" ht="42" x14ac:dyDescent="0.2">
      <c r="A15" s="5">
        <v>9</v>
      </c>
      <c r="B15" s="13" t="s">
        <v>38</v>
      </c>
      <c r="C15" s="194">
        <v>3000</v>
      </c>
      <c r="D15" s="8">
        <f t="shared" si="2"/>
        <v>3000</v>
      </c>
      <c r="E15" s="114" t="s">
        <v>11</v>
      </c>
      <c r="F15" s="12" t="s">
        <v>39</v>
      </c>
      <c r="G15" s="11">
        <f t="shared" si="6"/>
        <v>3000</v>
      </c>
      <c r="H15" s="7" t="str">
        <f t="shared" si="4"/>
        <v>คำปันบริการ</v>
      </c>
      <c r="I15" s="19">
        <f t="shared" si="4"/>
        <v>3000</v>
      </c>
      <c r="J15" s="114" t="s">
        <v>13</v>
      </c>
      <c r="K15" s="115" t="s">
        <v>40</v>
      </c>
    </row>
    <row r="16" spans="1:13" s="9" customFormat="1" ht="63" x14ac:dyDescent="0.2">
      <c r="A16" s="33">
        <v>10</v>
      </c>
      <c r="B16" s="14" t="s">
        <v>41</v>
      </c>
      <c r="C16" s="194">
        <v>6167.48</v>
      </c>
      <c r="D16" s="8">
        <f t="shared" si="2"/>
        <v>6167.48</v>
      </c>
      <c r="E16" s="114" t="s">
        <v>11</v>
      </c>
      <c r="F16" s="6" t="s">
        <v>42</v>
      </c>
      <c r="G16" s="11">
        <f t="shared" si="6"/>
        <v>6167.48</v>
      </c>
      <c r="H16" s="7" t="str">
        <f t="shared" si="4"/>
        <v>บ.โตโยต้าลำปาง จำกัด</v>
      </c>
      <c r="I16" s="19">
        <f t="shared" si="4"/>
        <v>6167.48</v>
      </c>
      <c r="J16" s="114" t="s">
        <v>13</v>
      </c>
      <c r="K16" s="116" t="s">
        <v>43</v>
      </c>
    </row>
    <row r="17" spans="1:11" s="9" customFormat="1" ht="42" x14ac:dyDescent="0.2">
      <c r="A17" s="5">
        <v>11</v>
      </c>
      <c r="B17" s="13" t="s">
        <v>44</v>
      </c>
      <c r="C17" s="194">
        <v>2415</v>
      </c>
      <c r="D17" s="8">
        <f t="shared" si="2"/>
        <v>2415</v>
      </c>
      <c r="E17" s="114" t="s">
        <v>11</v>
      </c>
      <c r="F17" s="6" t="s">
        <v>18</v>
      </c>
      <c r="G17" s="11">
        <f t="shared" si="6"/>
        <v>2415</v>
      </c>
      <c r="H17" s="7" t="str">
        <f t="shared" si="4"/>
        <v>ร้านคมศิลป์วัสดุก่อสร้าง</v>
      </c>
      <c r="I17" s="19">
        <f t="shared" si="4"/>
        <v>2415</v>
      </c>
      <c r="J17" s="114" t="s">
        <v>13</v>
      </c>
      <c r="K17" s="116" t="s">
        <v>45</v>
      </c>
    </row>
    <row r="18" spans="1:11" s="9" customFormat="1" ht="42" x14ac:dyDescent="0.2">
      <c r="A18" s="32">
        <f>A17+1</f>
        <v>12</v>
      </c>
      <c r="B18" s="13" t="s">
        <v>46</v>
      </c>
      <c r="C18" s="194">
        <v>2550</v>
      </c>
      <c r="D18" s="8">
        <f t="shared" si="2"/>
        <v>2550</v>
      </c>
      <c r="E18" s="114" t="s">
        <v>11</v>
      </c>
      <c r="F18" s="15" t="s">
        <v>18</v>
      </c>
      <c r="G18" s="11">
        <f t="shared" si="6"/>
        <v>2550</v>
      </c>
      <c r="H18" s="7" t="str">
        <f t="shared" si="4"/>
        <v>ร้านคมศิลป์วัสดุก่อสร้าง</v>
      </c>
      <c r="I18" s="19">
        <f t="shared" si="4"/>
        <v>2550</v>
      </c>
      <c r="J18" s="114" t="s">
        <v>13</v>
      </c>
      <c r="K18" s="116" t="s">
        <v>47</v>
      </c>
    </row>
    <row r="19" spans="1:11" s="9" customFormat="1" ht="42" x14ac:dyDescent="0.2">
      <c r="A19" s="5">
        <f>A18+1</f>
        <v>13</v>
      </c>
      <c r="B19" s="13" t="s">
        <v>48</v>
      </c>
      <c r="C19" s="194">
        <v>8730</v>
      </c>
      <c r="D19" s="8">
        <f t="shared" si="2"/>
        <v>8730</v>
      </c>
      <c r="E19" s="114" t="s">
        <v>11</v>
      </c>
      <c r="F19" s="16" t="s">
        <v>49</v>
      </c>
      <c r="G19" s="11">
        <f t="shared" si="6"/>
        <v>8730</v>
      </c>
      <c r="H19" s="7" t="str">
        <f t="shared" si="4"/>
        <v>ร้านเอส เค พานิช (สำนักงานใหญ่)</v>
      </c>
      <c r="I19" s="19">
        <f t="shared" si="4"/>
        <v>8730</v>
      </c>
      <c r="J19" s="114" t="s">
        <v>13</v>
      </c>
      <c r="K19" s="116" t="s">
        <v>50</v>
      </c>
    </row>
    <row r="20" spans="1:11" s="9" customFormat="1" ht="42" x14ac:dyDescent="0.2">
      <c r="A20" s="5">
        <f>A19+1</f>
        <v>14</v>
      </c>
      <c r="B20" s="12" t="s">
        <v>51</v>
      </c>
      <c r="C20" s="194">
        <v>2200</v>
      </c>
      <c r="D20" s="8">
        <f t="shared" si="2"/>
        <v>2200</v>
      </c>
      <c r="E20" s="114" t="s">
        <v>11</v>
      </c>
      <c r="F20" s="17" t="s">
        <v>18</v>
      </c>
      <c r="G20" s="11">
        <f t="shared" si="6"/>
        <v>2200</v>
      </c>
      <c r="H20" s="7" t="str">
        <f t="shared" si="4"/>
        <v>ร้านคมศิลป์วัสดุก่อสร้าง</v>
      </c>
      <c r="I20" s="19">
        <f t="shared" si="4"/>
        <v>2200</v>
      </c>
      <c r="J20" s="114" t="s">
        <v>13</v>
      </c>
      <c r="K20" s="116" t="s">
        <v>52</v>
      </c>
    </row>
    <row r="21" spans="1:11" s="9" customFormat="1" ht="42" x14ac:dyDescent="0.2">
      <c r="A21" s="5">
        <f t="shared" si="5"/>
        <v>15</v>
      </c>
      <c r="B21" s="12" t="s">
        <v>53</v>
      </c>
      <c r="C21" s="194">
        <v>6500</v>
      </c>
      <c r="D21" s="8">
        <f t="shared" si="2"/>
        <v>6500</v>
      </c>
      <c r="E21" s="114" t="s">
        <v>11</v>
      </c>
      <c r="F21" s="12" t="s">
        <v>54</v>
      </c>
      <c r="G21" s="11">
        <f t="shared" si="6"/>
        <v>6500</v>
      </c>
      <c r="H21" s="7" t="str">
        <f t="shared" si="4"/>
        <v>ร้านมงคลแอร์เซอร์วิส</v>
      </c>
      <c r="I21" s="19">
        <f t="shared" si="4"/>
        <v>6500</v>
      </c>
      <c r="J21" s="114" t="s">
        <v>13</v>
      </c>
      <c r="K21" s="116" t="s">
        <v>55</v>
      </c>
    </row>
    <row r="22" spans="1:11" s="9" customFormat="1" ht="42" x14ac:dyDescent="0.2">
      <c r="A22" s="5">
        <f t="shared" si="5"/>
        <v>16</v>
      </c>
      <c r="B22" s="12" t="s">
        <v>56</v>
      </c>
      <c r="C22" s="194">
        <v>23000</v>
      </c>
      <c r="D22" s="8">
        <f t="shared" si="2"/>
        <v>23000</v>
      </c>
      <c r="E22" s="114" t="s">
        <v>11</v>
      </c>
      <c r="F22" s="6" t="s">
        <v>54</v>
      </c>
      <c r="G22" s="11">
        <f t="shared" si="6"/>
        <v>23000</v>
      </c>
      <c r="H22" s="7" t="str">
        <f t="shared" si="4"/>
        <v>ร้านมงคลแอร์เซอร์วิส</v>
      </c>
      <c r="I22" s="19">
        <f t="shared" si="4"/>
        <v>23000</v>
      </c>
      <c r="J22" s="114" t="s">
        <v>13</v>
      </c>
      <c r="K22" s="116" t="s">
        <v>57</v>
      </c>
    </row>
    <row r="23" spans="1:11" s="9" customFormat="1" ht="42" x14ac:dyDescent="0.2">
      <c r="A23" s="5">
        <f t="shared" si="5"/>
        <v>17</v>
      </c>
      <c r="B23" s="12" t="s">
        <v>58</v>
      </c>
      <c r="C23" s="194">
        <v>9800</v>
      </c>
      <c r="D23" s="8">
        <f t="shared" si="2"/>
        <v>9800</v>
      </c>
      <c r="E23" s="114" t="s">
        <v>11</v>
      </c>
      <c r="F23" s="18" t="s">
        <v>59</v>
      </c>
      <c r="G23" s="11">
        <f t="shared" si="6"/>
        <v>9800</v>
      </c>
      <c r="H23" s="7" t="str">
        <f t="shared" si="4"/>
        <v>หสจ.นรงค์ชัย (สำนักงานใหญ่)</v>
      </c>
      <c r="I23" s="19">
        <f t="shared" si="4"/>
        <v>9800</v>
      </c>
      <c r="J23" s="114" t="s">
        <v>13</v>
      </c>
      <c r="K23" s="116" t="s">
        <v>60</v>
      </c>
    </row>
    <row r="24" spans="1:11" s="9" customFormat="1" ht="63" x14ac:dyDescent="0.2">
      <c r="A24" s="5">
        <f t="shared" si="5"/>
        <v>18</v>
      </c>
      <c r="B24" s="6" t="s">
        <v>61</v>
      </c>
      <c r="C24" s="195">
        <v>1000</v>
      </c>
      <c r="D24" s="8">
        <f t="shared" si="2"/>
        <v>1000</v>
      </c>
      <c r="E24" s="114" t="s">
        <v>11</v>
      </c>
      <c r="F24" s="7" t="s">
        <v>62</v>
      </c>
      <c r="G24" s="11">
        <f t="shared" si="6"/>
        <v>1000</v>
      </c>
      <c r="H24" s="7" t="str">
        <f t="shared" si="4"/>
        <v>ร้านเลิศวรรณา</v>
      </c>
      <c r="I24" s="19">
        <f t="shared" si="4"/>
        <v>1000</v>
      </c>
      <c r="J24" s="114" t="s">
        <v>13</v>
      </c>
      <c r="K24" s="117" t="s">
        <v>63</v>
      </c>
    </row>
    <row r="25" spans="1:11" s="9" customFormat="1" ht="84" x14ac:dyDescent="0.2">
      <c r="A25" s="5">
        <f t="shared" si="5"/>
        <v>19</v>
      </c>
      <c r="B25" s="6" t="s">
        <v>64</v>
      </c>
      <c r="C25" s="195">
        <v>30000</v>
      </c>
      <c r="D25" s="8">
        <f t="shared" si="2"/>
        <v>30000</v>
      </c>
      <c r="E25" s="114" t="s">
        <v>11</v>
      </c>
      <c r="F25" s="19" t="s">
        <v>65</v>
      </c>
      <c r="G25" s="11">
        <f t="shared" si="6"/>
        <v>30000</v>
      </c>
      <c r="H25" s="7" t="str">
        <f t="shared" si="4"/>
        <v>นายบุญยัง บุญเทียม</v>
      </c>
      <c r="I25" s="19">
        <f t="shared" si="4"/>
        <v>30000</v>
      </c>
      <c r="J25" s="6" t="s">
        <v>66</v>
      </c>
      <c r="K25" s="117" t="s">
        <v>67</v>
      </c>
    </row>
    <row r="26" spans="1:11" s="9" customFormat="1" ht="42" x14ac:dyDescent="0.2">
      <c r="A26" s="5">
        <f t="shared" si="5"/>
        <v>20</v>
      </c>
      <c r="B26" s="6" t="s">
        <v>68</v>
      </c>
      <c r="C26" s="195">
        <v>1000</v>
      </c>
      <c r="D26" s="8">
        <f t="shared" si="2"/>
        <v>1000</v>
      </c>
      <c r="E26" s="114" t="s">
        <v>11</v>
      </c>
      <c r="F26" s="19" t="s">
        <v>69</v>
      </c>
      <c r="G26" s="11">
        <f t="shared" si="6"/>
        <v>1000</v>
      </c>
      <c r="H26" s="7" t="str">
        <f t="shared" si="4"/>
        <v>คมศิลป์วัสดุก่อสร้าง</v>
      </c>
      <c r="I26" s="19">
        <f t="shared" si="4"/>
        <v>1000</v>
      </c>
      <c r="J26" s="114" t="s">
        <v>13</v>
      </c>
      <c r="K26" s="117" t="s">
        <v>70</v>
      </c>
    </row>
    <row r="27" spans="1:11" s="9" customFormat="1" ht="42" x14ac:dyDescent="0.2">
      <c r="A27" s="5">
        <f t="shared" si="5"/>
        <v>21</v>
      </c>
      <c r="B27" s="6" t="s">
        <v>71</v>
      </c>
      <c r="C27" s="195">
        <v>7741</v>
      </c>
      <c r="D27" s="8">
        <f t="shared" si="2"/>
        <v>7741</v>
      </c>
      <c r="E27" s="114" t="s">
        <v>11</v>
      </c>
      <c r="F27" s="19" t="s">
        <v>69</v>
      </c>
      <c r="G27" s="11">
        <f t="shared" si="6"/>
        <v>7741</v>
      </c>
      <c r="H27" s="7" t="str">
        <f t="shared" si="4"/>
        <v>คมศิลป์วัสดุก่อสร้าง</v>
      </c>
      <c r="I27" s="19">
        <f t="shared" si="4"/>
        <v>7741</v>
      </c>
      <c r="J27" s="114" t="s">
        <v>13</v>
      </c>
      <c r="K27" s="117" t="s">
        <v>72</v>
      </c>
    </row>
    <row r="28" spans="1:11" s="9" customFormat="1" ht="42" x14ac:dyDescent="0.35">
      <c r="A28" s="5">
        <f t="shared" si="5"/>
        <v>22</v>
      </c>
      <c r="B28" s="23" t="s">
        <v>73</v>
      </c>
      <c r="C28" s="196">
        <v>1200</v>
      </c>
      <c r="D28" s="8">
        <f t="shared" si="2"/>
        <v>1200</v>
      </c>
      <c r="E28" s="114" t="s">
        <v>11</v>
      </c>
      <c r="F28" s="27" t="s">
        <v>80</v>
      </c>
      <c r="G28" s="11">
        <f t="shared" si="6"/>
        <v>1200</v>
      </c>
      <c r="H28" s="7" t="str">
        <f t="shared" si="4"/>
        <v>ร้านนิตยา ขายจักรสานทางรถไฟ</v>
      </c>
      <c r="I28" s="19">
        <f t="shared" si="4"/>
        <v>1200</v>
      </c>
      <c r="J28" s="114" t="s">
        <v>13</v>
      </c>
      <c r="K28" s="118" t="s">
        <v>87</v>
      </c>
    </row>
    <row r="29" spans="1:11" s="9" customFormat="1" ht="42" x14ac:dyDescent="0.35">
      <c r="A29" s="5">
        <f t="shared" si="5"/>
        <v>23</v>
      </c>
      <c r="B29" s="24" t="s">
        <v>74</v>
      </c>
      <c r="C29" s="196">
        <v>12000</v>
      </c>
      <c r="D29" s="8">
        <f t="shared" si="2"/>
        <v>12000</v>
      </c>
      <c r="E29" s="114" t="s">
        <v>11</v>
      </c>
      <c r="F29" s="7" t="s">
        <v>81</v>
      </c>
      <c r="G29" s="11">
        <f t="shared" si="6"/>
        <v>12000</v>
      </c>
      <c r="H29" s="7" t="str">
        <f t="shared" si="4"/>
        <v>นางดวน   ยาวิเลิศ</v>
      </c>
      <c r="I29" s="19">
        <f t="shared" si="4"/>
        <v>12000</v>
      </c>
      <c r="J29" s="114" t="s">
        <v>13</v>
      </c>
      <c r="K29" s="119" t="s">
        <v>88</v>
      </c>
    </row>
    <row r="30" spans="1:11" s="9" customFormat="1" ht="63" x14ac:dyDescent="0.2">
      <c r="A30" s="5">
        <f t="shared" si="5"/>
        <v>24</v>
      </c>
      <c r="B30" s="12" t="s">
        <v>75</v>
      </c>
      <c r="C30" s="197">
        <v>305</v>
      </c>
      <c r="D30" s="8">
        <f t="shared" si="2"/>
        <v>305</v>
      </c>
      <c r="E30" s="114" t="s">
        <v>11</v>
      </c>
      <c r="F30" s="27" t="s">
        <v>82</v>
      </c>
      <c r="G30" s="11">
        <f t="shared" si="6"/>
        <v>305</v>
      </c>
      <c r="H30" s="7" t="str">
        <f t="shared" si="4"/>
        <v>บริษัทโกลบอลเฮ้าส์</v>
      </c>
      <c r="I30" s="19">
        <f t="shared" si="4"/>
        <v>305</v>
      </c>
      <c r="J30" s="114" t="s">
        <v>13</v>
      </c>
      <c r="K30" s="120" t="s">
        <v>89</v>
      </c>
    </row>
    <row r="31" spans="1:11" s="9" customFormat="1" ht="42" x14ac:dyDescent="0.35">
      <c r="A31" s="5">
        <f t="shared" si="5"/>
        <v>25</v>
      </c>
      <c r="B31" s="24" t="s">
        <v>74</v>
      </c>
      <c r="C31" s="196">
        <v>6000</v>
      </c>
      <c r="D31" s="8">
        <f t="shared" si="2"/>
        <v>6000</v>
      </c>
      <c r="E31" s="114" t="s">
        <v>11</v>
      </c>
      <c r="F31" s="7" t="s">
        <v>81</v>
      </c>
      <c r="G31" s="11">
        <f t="shared" si="6"/>
        <v>6000</v>
      </c>
      <c r="H31" s="7" t="str">
        <f t="shared" si="4"/>
        <v>นางดวน   ยาวิเลิศ</v>
      </c>
      <c r="I31" s="19">
        <f t="shared" si="4"/>
        <v>6000</v>
      </c>
      <c r="J31" s="12" t="s">
        <v>13</v>
      </c>
      <c r="K31" s="119" t="s">
        <v>90</v>
      </c>
    </row>
    <row r="32" spans="1:11" s="9" customFormat="1" ht="42" x14ac:dyDescent="0.35">
      <c r="A32" s="5">
        <f t="shared" si="5"/>
        <v>26</v>
      </c>
      <c r="B32" s="25" t="s">
        <v>76</v>
      </c>
      <c r="C32" s="196">
        <v>1200</v>
      </c>
      <c r="D32" s="8">
        <f t="shared" si="2"/>
        <v>1200</v>
      </c>
      <c r="E32" s="114" t="s">
        <v>11</v>
      </c>
      <c r="F32" s="28" t="s">
        <v>83</v>
      </c>
      <c r="G32" s="11">
        <f t="shared" si="6"/>
        <v>1200</v>
      </c>
      <c r="H32" s="7" t="str">
        <f t="shared" si="4"/>
        <v>ร้านรัตนโอสถ</v>
      </c>
      <c r="I32" s="19">
        <f t="shared" si="4"/>
        <v>1200</v>
      </c>
      <c r="J32" s="12" t="s">
        <v>13</v>
      </c>
      <c r="K32" s="119" t="s">
        <v>91</v>
      </c>
    </row>
    <row r="33" spans="1:11" s="9" customFormat="1" ht="42" x14ac:dyDescent="0.35">
      <c r="A33" s="5">
        <f t="shared" si="5"/>
        <v>27</v>
      </c>
      <c r="B33" s="23" t="s">
        <v>77</v>
      </c>
      <c r="C33" s="196">
        <v>1500</v>
      </c>
      <c r="D33" s="8">
        <f t="shared" si="2"/>
        <v>1500</v>
      </c>
      <c r="E33" s="114" t="s">
        <v>11</v>
      </c>
      <c r="F33" s="7" t="s">
        <v>84</v>
      </c>
      <c r="G33" s="11">
        <f t="shared" si="6"/>
        <v>1500</v>
      </c>
      <c r="H33" s="7" t="str">
        <f t="shared" si="4"/>
        <v>นายสมชาย   หน่อแดง</v>
      </c>
      <c r="I33" s="19">
        <f t="shared" si="4"/>
        <v>1500</v>
      </c>
      <c r="J33" s="12" t="s">
        <v>13</v>
      </c>
      <c r="K33" s="118" t="s">
        <v>92</v>
      </c>
    </row>
    <row r="34" spans="1:11" s="9" customFormat="1" ht="42" x14ac:dyDescent="0.35">
      <c r="A34" s="5">
        <f t="shared" si="5"/>
        <v>28</v>
      </c>
      <c r="B34" s="26" t="s">
        <v>78</v>
      </c>
      <c r="C34" s="198">
        <v>800</v>
      </c>
      <c r="D34" s="8">
        <f t="shared" si="2"/>
        <v>800</v>
      </c>
      <c r="E34" s="114" t="s">
        <v>11</v>
      </c>
      <c r="F34" s="12" t="s">
        <v>85</v>
      </c>
      <c r="G34" s="11">
        <f t="shared" si="6"/>
        <v>800</v>
      </c>
      <c r="H34" s="7" t="str">
        <f t="shared" si="4"/>
        <v>หจก.ท๊อป พี ซี คอมพิวเตอร์</v>
      </c>
      <c r="I34" s="19">
        <f t="shared" si="4"/>
        <v>800</v>
      </c>
      <c r="J34" s="12" t="s">
        <v>13</v>
      </c>
      <c r="K34" s="119" t="s">
        <v>93</v>
      </c>
    </row>
    <row r="35" spans="1:11" s="9" customFormat="1" ht="63" x14ac:dyDescent="0.35">
      <c r="A35" s="22">
        <f>A34+1</f>
        <v>29</v>
      </c>
      <c r="B35" s="25" t="s">
        <v>79</v>
      </c>
      <c r="C35" s="196">
        <v>1484</v>
      </c>
      <c r="D35" s="8">
        <f t="shared" si="2"/>
        <v>1484</v>
      </c>
      <c r="E35" s="114" t="s">
        <v>11</v>
      </c>
      <c r="F35" s="20" t="s">
        <v>86</v>
      </c>
      <c r="G35" s="11">
        <f t="shared" si="6"/>
        <v>1484</v>
      </c>
      <c r="H35" s="7" t="str">
        <f t="shared" si="4"/>
        <v>บมจ.บิ๊กซีซุปเปอร์เซ็นเตอร์</v>
      </c>
      <c r="I35" s="19">
        <f t="shared" si="4"/>
        <v>1484</v>
      </c>
      <c r="J35" s="12" t="s">
        <v>13</v>
      </c>
      <c r="K35" s="119" t="s">
        <v>94</v>
      </c>
    </row>
    <row r="36" spans="1:11" s="9" customFormat="1" ht="42" x14ac:dyDescent="0.35">
      <c r="A36" s="22">
        <f>A35+1</f>
        <v>30</v>
      </c>
      <c r="B36" s="26" t="s">
        <v>96</v>
      </c>
      <c r="C36" s="198">
        <v>1190</v>
      </c>
      <c r="D36" s="8">
        <f t="shared" si="2"/>
        <v>1190</v>
      </c>
      <c r="E36" s="114" t="s">
        <v>11</v>
      </c>
      <c r="F36" s="12" t="s">
        <v>85</v>
      </c>
      <c r="G36" s="11">
        <f t="shared" si="6"/>
        <v>1190</v>
      </c>
      <c r="H36" s="7" t="str">
        <f t="shared" si="4"/>
        <v>หจก.ท๊อป พี ซี คอมพิวเตอร์</v>
      </c>
      <c r="I36" s="19">
        <f t="shared" si="4"/>
        <v>1190</v>
      </c>
      <c r="J36" s="12" t="s">
        <v>13</v>
      </c>
      <c r="K36" s="119" t="s">
        <v>95</v>
      </c>
    </row>
    <row r="37" spans="1:11" s="9" customFormat="1" ht="63" x14ac:dyDescent="0.2">
      <c r="A37" s="22">
        <f t="shared" ref="A37:A46" si="7">A36+1</f>
        <v>31</v>
      </c>
      <c r="B37" s="6" t="s">
        <v>97</v>
      </c>
      <c r="C37" s="195">
        <v>5000</v>
      </c>
      <c r="D37" s="8">
        <f t="shared" si="2"/>
        <v>5000</v>
      </c>
      <c r="E37" s="114" t="s">
        <v>11</v>
      </c>
      <c r="F37" s="12" t="s">
        <v>102</v>
      </c>
      <c r="G37" s="11">
        <f t="shared" si="6"/>
        <v>5000</v>
      </c>
      <c r="H37" s="7" t="str">
        <f t="shared" si="4"/>
        <v>บ.เชียงใหม่ วีเอ็ม จำกัด</v>
      </c>
      <c r="I37" s="19">
        <f t="shared" si="4"/>
        <v>5000</v>
      </c>
      <c r="J37" s="6" t="s">
        <v>108</v>
      </c>
      <c r="K37" s="121" t="s">
        <v>111</v>
      </c>
    </row>
    <row r="38" spans="1:11" s="9" customFormat="1" ht="84" x14ac:dyDescent="0.2">
      <c r="A38" s="22">
        <f t="shared" si="7"/>
        <v>32</v>
      </c>
      <c r="B38" s="12" t="s">
        <v>98</v>
      </c>
      <c r="C38" s="199">
        <v>3600</v>
      </c>
      <c r="D38" s="8">
        <f t="shared" si="2"/>
        <v>3600</v>
      </c>
      <c r="E38" s="114" t="s">
        <v>11</v>
      </c>
      <c r="F38" s="7" t="s">
        <v>103</v>
      </c>
      <c r="G38" s="11">
        <f t="shared" si="6"/>
        <v>3600</v>
      </c>
      <c r="H38" s="7" t="str">
        <f t="shared" si="4"/>
        <v>นายศรายุทธ  เมืองเปี้ย</v>
      </c>
      <c r="I38" s="19">
        <f t="shared" si="4"/>
        <v>3600</v>
      </c>
      <c r="J38" s="6" t="s">
        <v>108</v>
      </c>
      <c r="K38" s="121" t="s">
        <v>106</v>
      </c>
    </row>
    <row r="39" spans="1:11" s="9" customFormat="1" ht="84" x14ac:dyDescent="0.2">
      <c r="A39" s="22">
        <f t="shared" si="7"/>
        <v>33</v>
      </c>
      <c r="B39" s="12" t="s">
        <v>99</v>
      </c>
      <c r="C39" s="197">
        <v>3348</v>
      </c>
      <c r="D39" s="8">
        <f t="shared" si="2"/>
        <v>3348</v>
      </c>
      <c r="E39" s="114" t="s">
        <v>11</v>
      </c>
      <c r="F39" s="12" t="s">
        <v>104</v>
      </c>
      <c r="G39" s="11">
        <f t="shared" si="6"/>
        <v>3348</v>
      </c>
      <c r="H39" s="7" t="str">
        <f t="shared" si="4"/>
        <v>ร้าน เอ.ซี.ซี. สเตชั่นเนอรี</v>
      </c>
      <c r="I39" s="19">
        <f t="shared" si="4"/>
        <v>3348</v>
      </c>
      <c r="J39" s="6" t="s">
        <v>108</v>
      </c>
      <c r="K39" s="121" t="s">
        <v>107</v>
      </c>
    </row>
    <row r="40" spans="1:11" s="9" customFormat="1" ht="63" x14ac:dyDescent="0.2">
      <c r="A40" s="22">
        <f t="shared" si="7"/>
        <v>34</v>
      </c>
      <c r="B40" s="6" t="s">
        <v>100</v>
      </c>
      <c r="C40" s="195">
        <v>14400</v>
      </c>
      <c r="D40" s="8">
        <f t="shared" si="2"/>
        <v>14400</v>
      </c>
      <c r="E40" s="114" t="s">
        <v>11</v>
      </c>
      <c r="F40" s="12" t="s">
        <v>105</v>
      </c>
      <c r="G40" s="11">
        <f t="shared" si="6"/>
        <v>14400</v>
      </c>
      <c r="H40" s="7" t="str">
        <f t="shared" si="4"/>
        <v>หจก.ภัควัตเทรดดิ้ง</v>
      </c>
      <c r="I40" s="19">
        <f t="shared" si="4"/>
        <v>14400</v>
      </c>
      <c r="J40" s="6" t="s">
        <v>108</v>
      </c>
      <c r="K40" s="121" t="s">
        <v>110</v>
      </c>
    </row>
    <row r="41" spans="1:11" s="9" customFormat="1" ht="63" x14ac:dyDescent="0.2">
      <c r="A41" s="22">
        <f t="shared" si="7"/>
        <v>35</v>
      </c>
      <c r="B41" s="6" t="s">
        <v>101</v>
      </c>
      <c r="C41" s="195">
        <v>13000</v>
      </c>
      <c r="D41" s="8">
        <f t="shared" si="2"/>
        <v>13000</v>
      </c>
      <c r="E41" s="114" t="s">
        <v>11</v>
      </c>
      <c r="F41" s="12" t="s">
        <v>105</v>
      </c>
      <c r="G41" s="11">
        <f t="shared" si="6"/>
        <v>13000</v>
      </c>
      <c r="H41" s="7" t="str">
        <f t="shared" si="4"/>
        <v>หจก.ภัควัตเทรดดิ้ง</v>
      </c>
      <c r="I41" s="19">
        <f t="shared" si="4"/>
        <v>13000</v>
      </c>
      <c r="J41" s="6" t="s">
        <v>108</v>
      </c>
      <c r="K41" s="121" t="s">
        <v>109</v>
      </c>
    </row>
    <row r="42" spans="1:11" s="9" customFormat="1" ht="63" x14ac:dyDescent="0.2">
      <c r="A42" s="22">
        <f t="shared" si="7"/>
        <v>36</v>
      </c>
      <c r="B42" s="6" t="s">
        <v>112</v>
      </c>
      <c r="C42" s="194">
        <v>4870</v>
      </c>
      <c r="D42" s="8">
        <f t="shared" si="2"/>
        <v>4870</v>
      </c>
      <c r="E42" s="114" t="s">
        <v>11</v>
      </c>
      <c r="F42" s="29" t="s">
        <v>117</v>
      </c>
      <c r="G42" s="11">
        <f t="shared" si="6"/>
        <v>4870</v>
      </c>
      <c r="H42" s="7" t="str">
        <f t="shared" ref="H42:I43" si="8">F42</f>
        <v>บริษัท ลำปางเสรีกรุ๊ป จำกัด (สำนักงานใหญ่)</v>
      </c>
      <c r="I42" s="19">
        <f t="shared" si="8"/>
        <v>4870</v>
      </c>
      <c r="J42" s="6" t="s">
        <v>122</v>
      </c>
      <c r="K42" s="69" t="s">
        <v>123</v>
      </c>
    </row>
    <row r="43" spans="1:11" s="9" customFormat="1" ht="63" x14ac:dyDescent="0.2">
      <c r="A43" s="22">
        <f t="shared" si="7"/>
        <v>37</v>
      </c>
      <c r="B43" s="35" t="s">
        <v>113</v>
      </c>
      <c r="C43" s="200">
        <v>8055</v>
      </c>
      <c r="D43" s="8">
        <f t="shared" si="2"/>
        <v>8055</v>
      </c>
      <c r="E43" s="114" t="s">
        <v>11</v>
      </c>
      <c r="F43" s="30" t="s">
        <v>118</v>
      </c>
      <c r="G43" s="11">
        <f t="shared" si="6"/>
        <v>8055</v>
      </c>
      <c r="H43" s="7" t="str">
        <f t="shared" si="8"/>
        <v>เอ.ซี.ซี. สเตซันเนอรี</v>
      </c>
      <c r="I43" s="19">
        <f t="shared" si="8"/>
        <v>8055</v>
      </c>
      <c r="J43" s="6" t="s">
        <v>122</v>
      </c>
      <c r="K43" s="16" t="s">
        <v>124</v>
      </c>
    </row>
    <row r="44" spans="1:11" s="9" customFormat="1" ht="63" x14ac:dyDescent="0.2">
      <c r="A44" s="22">
        <f t="shared" si="7"/>
        <v>38</v>
      </c>
      <c r="B44" s="35" t="s">
        <v>114</v>
      </c>
      <c r="C44" s="200">
        <v>4705</v>
      </c>
      <c r="D44" s="8">
        <f t="shared" ref="D44:D46" si="9">C44</f>
        <v>4705</v>
      </c>
      <c r="E44" s="114" t="s">
        <v>11</v>
      </c>
      <c r="F44" s="31" t="s">
        <v>119</v>
      </c>
      <c r="G44" s="11">
        <f t="shared" ref="G44:G46" si="10">C44</f>
        <v>4705</v>
      </c>
      <c r="H44" s="7" t="str">
        <f t="shared" ref="H44:H46" si="11">F44</f>
        <v>ร้านคมศิลป์วัสดุก่อส้าง</v>
      </c>
      <c r="I44" s="19">
        <f t="shared" ref="I44:I46" si="12">G44</f>
        <v>4705</v>
      </c>
      <c r="J44" s="6" t="s">
        <v>122</v>
      </c>
      <c r="K44" s="16" t="s">
        <v>125</v>
      </c>
    </row>
    <row r="45" spans="1:11" s="9" customFormat="1" ht="84" x14ac:dyDescent="0.2">
      <c r="A45" s="22">
        <f t="shared" si="7"/>
        <v>39</v>
      </c>
      <c r="B45" s="35" t="s">
        <v>115</v>
      </c>
      <c r="C45" s="200">
        <v>13400</v>
      </c>
      <c r="D45" s="8">
        <f t="shared" si="9"/>
        <v>13400</v>
      </c>
      <c r="E45" s="114" t="s">
        <v>11</v>
      </c>
      <c r="F45" s="7" t="s">
        <v>120</v>
      </c>
      <c r="G45" s="11">
        <f t="shared" si="10"/>
        <v>13400</v>
      </c>
      <c r="H45" s="7" t="str">
        <f t="shared" si="11"/>
        <v>องค์การเภสัชกรรม</v>
      </c>
      <c r="I45" s="19">
        <f t="shared" si="12"/>
        <v>13400</v>
      </c>
      <c r="J45" s="6" t="s">
        <v>126</v>
      </c>
      <c r="K45" s="120" t="s">
        <v>127</v>
      </c>
    </row>
    <row r="46" spans="1:11" s="9" customFormat="1" ht="63" x14ac:dyDescent="0.2">
      <c r="A46" s="22">
        <f t="shared" si="7"/>
        <v>40</v>
      </c>
      <c r="B46" s="35" t="s">
        <v>116</v>
      </c>
      <c r="C46" s="200">
        <v>28890</v>
      </c>
      <c r="D46" s="8">
        <f t="shared" si="9"/>
        <v>28890</v>
      </c>
      <c r="E46" s="114" t="s">
        <v>11</v>
      </c>
      <c r="F46" s="114" t="s">
        <v>121</v>
      </c>
      <c r="G46" s="11">
        <f t="shared" si="10"/>
        <v>28890</v>
      </c>
      <c r="H46" s="7" t="str">
        <f t="shared" si="11"/>
        <v>บ.ดีทแฮล์ม เคลเลอร์ โลจิสติกส์ จำกัด</v>
      </c>
      <c r="I46" s="19">
        <f t="shared" si="12"/>
        <v>28890</v>
      </c>
      <c r="J46" s="12" t="s">
        <v>129</v>
      </c>
      <c r="K46" s="120" t="s">
        <v>128</v>
      </c>
    </row>
    <row r="47" spans="1:11" s="96" customFormat="1" ht="23.25" customHeight="1" x14ac:dyDescent="0.35">
      <c r="A47" s="97">
        <v>41</v>
      </c>
      <c r="B47" s="100" t="s">
        <v>131</v>
      </c>
      <c r="C47" s="98"/>
      <c r="D47" s="98"/>
      <c r="E47" s="123"/>
      <c r="F47" s="124"/>
      <c r="G47" s="122"/>
      <c r="H47" s="124"/>
      <c r="I47" s="122"/>
      <c r="J47" s="125"/>
      <c r="K47" s="126"/>
    </row>
    <row r="48" spans="1:11" s="96" customFormat="1" ht="33.75" customHeight="1" x14ac:dyDescent="0.35">
      <c r="A48" s="97"/>
      <c r="B48" s="100"/>
      <c r="C48" s="201">
        <v>13000</v>
      </c>
      <c r="D48" s="201">
        <v>13000</v>
      </c>
      <c r="E48" s="127" t="s">
        <v>132</v>
      </c>
      <c r="F48" s="128"/>
      <c r="G48" s="129"/>
      <c r="H48" s="128"/>
      <c r="I48" s="129"/>
      <c r="J48" s="130" t="s">
        <v>133</v>
      </c>
      <c r="K48" s="131" t="s">
        <v>134</v>
      </c>
    </row>
    <row r="49" spans="1:11" s="96" customFormat="1" ht="31.5" customHeight="1" x14ac:dyDescent="0.35">
      <c r="A49" s="97"/>
      <c r="B49" s="100"/>
      <c r="C49" s="202"/>
      <c r="D49" s="202"/>
      <c r="E49" s="132"/>
      <c r="F49" s="133" t="s">
        <v>135</v>
      </c>
      <c r="G49" s="134">
        <v>13000</v>
      </c>
      <c r="H49" s="133" t="s">
        <v>135</v>
      </c>
      <c r="I49" s="134">
        <v>13000</v>
      </c>
      <c r="J49" s="135"/>
      <c r="K49" s="136" t="s">
        <v>392</v>
      </c>
    </row>
    <row r="50" spans="1:11" s="96" customFormat="1" ht="27" customHeight="1" x14ac:dyDescent="0.35">
      <c r="A50" s="97">
        <v>42</v>
      </c>
      <c r="B50" s="100" t="s">
        <v>136</v>
      </c>
      <c r="C50" s="203"/>
      <c r="D50" s="204"/>
      <c r="E50" s="137" t="s">
        <v>132</v>
      </c>
      <c r="F50" s="138"/>
      <c r="G50" s="139"/>
      <c r="H50" s="140"/>
      <c r="I50" s="139"/>
      <c r="J50" s="130" t="s">
        <v>133</v>
      </c>
      <c r="K50" s="131" t="s">
        <v>394</v>
      </c>
    </row>
    <row r="51" spans="1:11" s="96" customFormat="1" ht="39.75" customHeight="1" x14ac:dyDescent="0.35">
      <c r="A51" s="97"/>
      <c r="B51" s="100"/>
      <c r="C51" s="99">
        <v>6957.14</v>
      </c>
      <c r="D51" s="99">
        <v>6957.14</v>
      </c>
      <c r="E51" s="137"/>
      <c r="F51" s="133" t="s">
        <v>137</v>
      </c>
      <c r="G51" s="134">
        <v>6957.14</v>
      </c>
      <c r="H51" s="133" t="s">
        <v>137</v>
      </c>
      <c r="I51" s="134">
        <v>6957.14</v>
      </c>
      <c r="J51" s="130"/>
      <c r="K51" s="141" t="s">
        <v>393</v>
      </c>
    </row>
    <row r="52" spans="1:11" s="96" customFormat="1" ht="32.25" customHeight="1" x14ac:dyDescent="0.35">
      <c r="A52" s="97">
        <v>43</v>
      </c>
      <c r="B52" s="101" t="s">
        <v>138</v>
      </c>
      <c r="C52" s="202">
        <v>8560</v>
      </c>
      <c r="D52" s="202">
        <v>8560</v>
      </c>
      <c r="E52" s="142" t="s">
        <v>132</v>
      </c>
      <c r="F52" s="124"/>
      <c r="G52" s="122"/>
      <c r="H52" s="124"/>
      <c r="I52" s="143"/>
      <c r="J52" s="144" t="s">
        <v>133</v>
      </c>
      <c r="K52" s="221" t="s">
        <v>134</v>
      </c>
    </row>
    <row r="53" spans="1:11" s="96" customFormat="1" ht="44.25" customHeight="1" x14ac:dyDescent="0.35">
      <c r="A53" s="97"/>
      <c r="B53" s="101"/>
      <c r="C53" s="205"/>
      <c r="D53" s="205"/>
      <c r="E53" s="145"/>
      <c r="F53" s="133" t="s">
        <v>139</v>
      </c>
      <c r="G53" s="134">
        <v>8560</v>
      </c>
      <c r="H53" s="133" t="s">
        <v>139</v>
      </c>
      <c r="I53" s="134">
        <v>8560</v>
      </c>
      <c r="J53" s="144"/>
      <c r="K53" s="219" t="s">
        <v>140</v>
      </c>
    </row>
    <row r="54" spans="1:11" s="96" customFormat="1" ht="34.5" customHeight="1" x14ac:dyDescent="0.35">
      <c r="A54" s="97">
        <v>44</v>
      </c>
      <c r="B54" s="101" t="s">
        <v>141</v>
      </c>
      <c r="C54" s="202">
        <v>44000</v>
      </c>
      <c r="D54" s="202">
        <v>44000</v>
      </c>
      <c r="E54" s="145" t="s">
        <v>132</v>
      </c>
      <c r="F54" s="124"/>
      <c r="G54" s="122"/>
      <c r="H54" s="124"/>
      <c r="I54" s="122"/>
      <c r="J54" s="146" t="s">
        <v>133</v>
      </c>
      <c r="K54" s="147" t="s">
        <v>142</v>
      </c>
    </row>
    <row r="55" spans="1:11" s="96" customFormat="1" ht="57.75" customHeight="1" x14ac:dyDescent="0.35">
      <c r="A55" s="97"/>
      <c r="B55" s="101"/>
      <c r="C55" s="202"/>
      <c r="D55" s="202"/>
      <c r="E55" s="145"/>
      <c r="F55" s="128" t="s">
        <v>143</v>
      </c>
      <c r="G55" s="129">
        <v>14700</v>
      </c>
      <c r="H55" s="128" t="s">
        <v>143</v>
      </c>
      <c r="I55" s="129">
        <v>14700</v>
      </c>
      <c r="J55" s="130"/>
      <c r="K55" s="220" t="s">
        <v>144</v>
      </c>
    </row>
    <row r="56" spans="1:11" s="96" customFormat="1" ht="56.25" customHeight="1" x14ac:dyDescent="0.35">
      <c r="A56" s="97"/>
      <c r="B56" s="101"/>
      <c r="C56" s="202"/>
      <c r="D56" s="202"/>
      <c r="E56" s="145"/>
      <c r="F56" s="128" t="s">
        <v>143</v>
      </c>
      <c r="G56" s="129">
        <v>19500</v>
      </c>
      <c r="H56" s="128" t="s">
        <v>143</v>
      </c>
      <c r="I56" s="129">
        <v>19500</v>
      </c>
      <c r="J56" s="130"/>
      <c r="K56" s="220" t="s">
        <v>145</v>
      </c>
    </row>
    <row r="57" spans="1:11" s="96" customFormat="1" ht="62.25" customHeight="1" x14ac:dyDescent="0.35">
      <c r="A57" s="97"/>
      <c r="B57" s="101"/>
      <c r="C57" s="205"/>
      <c r="D57" s="205"/>
      <c r="E57" s="145"/>
      <c r="F57" s="133" t="s">
        <v>143</v>
      </c>
      <c r="G57" s="134">
        <v>9800</v>
      </c>
      <c r="H57" s="133" t="s">
        <v>143</v>
      </c>
      <c r="I57" s="134">
        <v>9800</v>
      </c>
      <c r="J57" s="135"/>
      <c r="K57" s="219" t="s">
        <v>146</v>
      </c>
    </row>
    <row r="58" spans="1:11" s="107" customFormat="1" x14ac:dyDescent="0.2">
      <c r="A58" s="102">
        <v>45</v>
      </c>
      <c r="B58" s="103" t="s">
        <v>147</v>
      </c>
      <c r="C58" s="206">
        <v>1312</v>
      </c>
      <c r="D58" s="207">
        <f>C58</f>
        <v>1312</v>
      </c>
      <c r="E58" s="104" t="s">
        <v>132</v>
      </c>
      <c r="F58" s="105" t="s">
        <v>148</v>
      </c>
      <c r="G58" s="113">
        <v>312</v>
      </c>
      <c r="H58" s="105" t="str">
        <f t="shared" ref="H58:H66" si="13">F58</f>
        <v>ร้าน กิจโชคนานาภัณฑ์</v>
      </c>
      <c r="I58" s="113">
        <v>312</v>
      </c>
      <c r="J58" s="12" t="s">
        <v>13</v>
      </c>
      <c r="K58" s="12" t="s">
        <v>149</v>
      </c>
    </row>
    <row r="59" spans="1:11" s="111" customFormat="1" ht="63" x14ac:dyDescent="0.2">
      <c r="A59" s="108"/>
      <c r="B59" s="109"/>
      <c r="C59" s="208"/>
      <c r="D59" s="209"/>
      <c r="E59" s="110"/>
      <c r="F59" s="105" t="s">
        <v>150</v>
      </c>
      <c r="G59" s="148">
        <v>1000</v>
      </c>
      <c r="H59" s="105" t="str">
        <f t="shared" si="13"/>
        <v xml:space="preserve">บจก.ก้องกิ่มเฮง ปิโตรเลียม </v>
      </c>
      <c r="I59" s="113">
        <v>1000</v>
      </c>
      <c r="J59" s="12" t="s">
        <v>13</v>
      </c>
      <c r="K59" s="12" t="s">
        <v>151</v>
      </c>
    </row>
    <row r="60" spans="1:11" s="111" customFormat="1" ht="63" x14ac:dyDescent="0.2">
      <c r="A60" s="22">
        <v>46</v>
      </c>
      <c r="B60" s="112" t="s">
        <v>152</v>
      </c>
      <c r="C60" s="106">
        <v>1000</v>
      </c>
      <c r="D60" s="210">
        <f t="shared" ref="D60:D66" si="14">C60</f>
        <v>1000</v>
      </c>
      <c r="E60" s="113" t="s">
        <v>132</v>
      </c>
      <c r="F60" s="105" t="s">
        <v>150</v>
      </c>
      <c r="G60" s="113">
        <f t="shared" ref="G60:G66" si="15">C60</f>
        <v>1000</v>
      </c>
      <c r="H60" s="105" t="str">
        <f t="shared" si="13"/>
        <v xml:space="preserve">บจก.ก้องกิ่มเฮง ปิโตรเลียม </v>
      </c>
      <c r="I60" s="113">
        <f>C60</f>
        <v>1000</v>
      </c>
      <c r="J60" s="12" t="s">
        <v>13</v>
      </c>
      <c r="K60" s="12" t="s">
        <v>153</v>
      </c>
    </row>
    <row r="61" spans="1:11" s="111" customFormat="1" ht="63" x14ac:dyDescent="0.2">
      <c r="A61" s="22">
        <v>47</v>
      </c>
      <c r="B61" s="112" t="s">
        <v>154</v>
      </c>
      <c r="C61" s="106">
        <v>1900</v>
      </c>
      <c r="D61" s="210">
        <f t="shared" si="14"/>
        <v>1900</v>
      </c>
      <c r="E61" s="113" t="s">
        <v>132</v>
      </c>
      <c r="F61" s="105" t="s">
        <v>150</v>
      </c>
      <c r="G61" s="113">
        <f t="shared" si="15"/>
        <v>1900</v>
      </c>
      <c r="H61" s="105" t="str">
        <f t="shared" si="13"/>
        <v xml:space="preserve">บจก.ก้องกิ่มเฮง ปิโตรเลียม </v>
      </c>
      <c r="I61" s="113">
        <f t="shared" ref="I61:I66" si="16">C61</f>
        <v>1900</v>
      </c>
      <c r="J61" s="12" t="s">
        <v>13</v>
      </c>
      <c r="K61" s="12" t="s">
        <v>155</v>
      </c>
    </row>
    <row r="62" spans="1:11" s="111" customFormat="1" ht="63" x14ac:dyDescent="0.2">
      <c r="A62" s="22">
        <v>48</v>
      </c>
      <c r="B62" s="112" t="s">
        <v>156</v>
      </c>
      <c r="C62" s="106">
        <v>1000</v>
      </c>
      <c r="D62" s="210">
        <f t="shared" si="14"/>
        <v>1000</v>
      </c>
      <c r="E62" s="113" t="s">
        <v>132</v>
      </c>
      <c r="F62" s="105" t="s">
        <v>150</v>
      </c>
      <c r="G62" s="113">
        <f t="shared" si="15"/>
        <v>1000</v>
      </c>
      <c r="H62" s="105" t="str">
        <f t="shared" si="13"/>
        <v xml:space="preserve">บจก.ก้องกิ่มเฮง ปิโตรเลียม </v>
      </c>
      <c r="I62" s="113">
        <f t="shared" si="16"/>
        <v>1000</v>
      </c>
      <c r="J62" s="12" t="s">
        <v>13</v>
      </c>
      <c r="K62" s="12" t="s">
        <v>157</v>
      </c>
    </row>
    <row r="63" spans="1:11" s="111" customFormat="1" ht="63" x14ac:dyDescent="0.2">
      <c r="A63" s="22">
        <v>49</v>
      </c>
      <c r="B63" s="112" t="s">
        <v>158</v>
      </c>
      <c r="C63" s="106">
        <v>1300</v>
      </c>
      <c r="D63" s="210">
        <f t="shared" si="14"/>
        <v>1300</v>
      </c>
      <c r="E63" s="113" t="s">
        <v>132</v>
      </c>
      <c r="F63" s="105" t="s">
        <v>150</v>
      </c>
      <c r="G63" s="113">
        <f t="shared" si="15"/>
        <v>1300</v>
      </c>
      <c r="H63" s="105" t="str">
        <f t="shared" si="13"/>
        <v xml:space="preserve">บจก.ก้องกิ่มเฮง ปิโตรเลียม </v>
      </c>
      <c r="I63" s="113">
        <f t="shared" si="16"/>
        <v>1300</v>
      </c>
      <c r="J63" s="12" t="s">
        <v>13</v>
      </c>
      <c r="K63" s="12" t="s">
        <v>159</v>
      </c>
    </row>
    <row r="64" spans="1:11" s="111" customFormat="1" ht="63" x14ac:dyDescent="0.2">
      <c r="A64" s="22">
        <v>50</v>
      </c>
      <c r="B64" s="112" t="s">
        <v>160</v>
      </c>
      <c r="C64" s="106">
        <v>1950</v>
      </c>
      <c r="D64" s="210">
        <f t="shared" si="14"/>
        <v>1950</v>
      </c>
      <c r="E64" s="113" t="s">
        <v>132</v>
      </c>
      <c r="F64" s="105" t="s">
        <v>150</v>
      </c>
      <c r="G64" s="113">
        <f t="shared" si="15"/>
        <v>1950</v>
      </c>
      <c r="H64" s="105" t="str">
        <f t="shared" si="13"/>
        <v xml:space="preserve">บจก.ก้องกิ่มเฮง ปิโตรเลียม </v>
      </c>
      <c r="I64" s="113">
        <f t="shared" si="16"/>
        <v>1950</v>
      </c>
      <c r="J64" s="12" t="s">
        <v>13</v>
      </c>
      <c r="K64" s="12" t="s">
        <v>161</v>
      </c>
    </row>
    <row r="65" spans="1:11" s="111" customFormat="1" ht="42" x14ac:dyDescent="0.2">
      <c r="A65" s="22">
        <v>51</v>
      </c>
      <c r="B65" s="112" t="s">
        <v>162</v>
      </c>
      <c r="C65" s="106">
        <v>58577.69</v>
      </c>
      <c r="D65" s="210">
        <f t="shared" si="14"/>
        <v>58577.69</v>
      </c>
      <c r="E65" s="113" t="s">
        <v>132</v>
      </c>
      <c r="F65" s="12" t="s">
        <v>163</v>
      </c>
      <c r="G65" s="113">
        <f t="shared" si="15"/>
        <v>58577.69</v>
      </c>
      <c r="H65" s="105" t="str">
        <f t="shared" si="13"/>
        <v>บ.โตโยต้า อันดามัน กระบี่ จก.</v>
      </c>
      <c r="I65" s="113">
        <f t="shared" si="16"/>
        <v>58577.69</v>
      </c>
      <c r="J65" s="12" t="s">
        <v>13</v>
      </c>
      <c r="K65" s="12" t="s">
        <v>164</v>
      </c>
    </row>
    <row r="66" spans="1:11" s="111" customFormat="1" x14ac:dyDescent="0.2">
      <c r="A66" s="22">
        <v>52</v>
      </c>
      <c r="B66" s="112" t="s">
        <v>165</v>
      </c>
      <c r="C66" s="106">
        <v>5750</v>
      </c>
      <c r="D66" s="210">
        <f t="shared" si="14"/>
        <v>5750</v>
      </c>
      <c r="E66" s="113" t="s">
        <v>132</v>
      </c>
      <c r="F66" s="105" t="s">
        <v>166</v>
      </c>
      <c r="G66" s="113">
        <f t="shared" si="15"/>
        <v>5750</v>
      </c>
      <c r="H66" s="105" t="str">
        <f t="shared" si="13"/>
        <v xml:space="preserve">ร้าน ซันนี่ </v>
      </c>
      <c r="I66" s="113">
        <f t="shared" si="16"/>
        <v>5750</v>
      </c>
      <c r="J66" s="12" t="s">
        <v>13</v>
      </c>
      <c r="K66" s="12" t="s">
        <v>167</v>
      </c>
    </row>
    <row r="67" spans="1:11" s="45" customFormat="1" ht="42" x14ac:dyDescent="0.2">
      <c r="A67" s="32">
        <v>53</v>
      </c>
      <c r="B67" s="44" t="s">
        <v>168</v>
      </c>
      <c r="C67" s="211">
        <v>1895</v>
      </c>
      <c r="D67" s="211">
        <v>1895</v>
      </c>
      <c r="E67" s="150" t="s">
        <v>132</v>
      </c>
      <c r="F67" s="63" t="s">
        <v>18</v>
      </c>
      <c r="G67" s="151">
        <v>1895</v>
      </c>
      <c r="H67" s="63" t="s">
        <v>18</v>
      </c>
      <c r="I67" s="151">
        <v>1895</v>
      </c>
      <c r="J67" s="152" t="s">
        <v>169</v>
      </c>
      <c r="K67" s="50" t="s">
        <v>170</v>
      </c>
    </row>
    <row r="68" spans="1:11" s="45" customFormat="1" x14ac:dyDescent="0.2">
      <c r="A68" s="46"/>
      <c r="B68" s="71" t="s">
        <v>171</v>
      </c>
      <c r="C68" s="47"/>
      <c r="D68" s="47"/>
      <c r="E68" s="154"/>
      <c r="F68" s="67"/>
      <c r="G68" s="155"/>
      <c r="H68" s="67"/>
      <c r="I68" s="156"/>
      <c r="J68" s="52"/>
      <c r="K68" s="157"/>
    </row>
    <row r="69" spans="1:11" s="45" customFormat="1" x14ac:dyDescent="0.2">
      <c r="A69" s="46"/>
      <c r="B69" s="48"/>
      <c r="C69" s="47"/>
      <c r="D69" s="47"/>
      <c r="E69" s="154"/>
      <c r="F69" s="158"/>
      <c r="G69" s="159"/>
      <c r="H69" s="160"/>
      <c r="I69" s="161"/>
      <c r="J69" s="52"/>
      <c r="K69" s="52"/>
    </row>
    <row r="70" spans="1:11" s="45" customFormat="1" ht="42" x14ac:dyDescent="0.2">
      <c r="A70" s="32">
        <v>54</v>
      </c>
      <c r="B70" s="49" t="s">
        <v>172</v>
      </c>
      <c r="C70" s="211">
        <v>1350</v>
      </c>
      <c r="D70" s="211">
        <v>1350</v>
      </c>
      <c r="E70" s="162" t="s">
        <v>132</v>
      </c>
      <c r="F70" s="50" t="s">
        <v>173</v>
      </c>
      <c r="G70" s="149">
        <v>1350</v>
      </c>
      <c r="H70" s="50" t="s">
        <v>173</v>
      </c>
      <c r="I70" s="149">
        <v>1350</v>
      </c>
      <c r="J70" s="50" t="s">
        <v>169</v>
      </c>
      <c r="K70" s="50" t="s">
        <v>174</v>
      </c>
    </row>
    <row r="71" spans="1:11" s="45" customFormat="1" x14ac:dyDescent="0.2">
      <c r="A71" s="51"/>
      <c r="B71" s="48" t="s">
        <v>381</v>
      </c>
      <c r="C71" s="212"/>
      <c r="D71" s="212"/>
      <c r="E71" s="164"/>
      <c r="F71" s="52"/>
      <c r="G71" s="163"/>
      <c r="H71" s="52"/>
      <c r="I71" s="165"/>
      <c r="J71" s="52"/>
      <c r="K71" s="52"/>
    </row>
    <row r="72" spans="1:11" s="45" customFormat="1" x14ac:dyDescent="0.2">
      <c r="A72" s="51"/>
      <c r="B72" s="48" t="s">
        <v>382</v>
      </c>
      <c r="C72" s="47"/>
      <c r="D72" s="47"/>
      <c r="E72" s="164"/>
      <c r="F72" s="53"/>
      <c r="G72" s="153"/>
      <c r="H72" s="53"/>
      <c r="I72" s="153"/>
      <c r="J72" s="53"/>
      <c r="K72" s="53"/>
    </row>
    <row r="73" spans="1:11" s="45" customFormat="1" x14ac:dyDescent="0.2">
      <c r="A73" s="33"/>
      <c r="B73" s="54"/>
      <c r="C73" s="55"/>
      <c r="D73" s="55"/>
      <c r="E73" s="166"/>
      <c r="F73" s="56"/>
      <c r="G73" s="167"/>
      <c r="H73" s="56"/>
      <c r="I73" s="167"/>
      <c r="J73" s="56"/>
      <c r="K73" s="56"/>
    </row>
    <row r="74" spans="1:11" s="45" customFormat="1" ht="42" x14ac:dyDescent="0.2">
      <c r="A74" s="32">
        <v>55</v>
      </c>
      <c r="B74" s="49" t="s">
        <v>383</v>
      </c>
      <c r="C74" s="57">
        <v>4440.5</v>
      </c>
      <c r="D74" s="57">
        <v>4440.5</v>
      </c>
      <c r="E74" s="162" t="s">
        <v>132</v>
      </c>
      <c r="F74" s="50" t="s">
        <v>176</v>
      </c>
      <c r="G74" s="168">
        <v>4440.5</v>
      </c>
      <c r="H74" s="50" t="s">
        <v>173</v>
      </c>
      <c r="I74" s="168">
        <v>4440.5</v>
      </c>
      <c r="J74" s="50" t="s">
        <v>169</v>
      </c>
      <c r="K74" s="50" t="s">
        <v>177</v>
      </c>
    </row>
    <row r="75" spans="1:11" s="45" customFormat="1" x14ac:dyDescent="0.2">
      <c r="A75" s="51"/>
      <c r="B75" s="48" t="s">
        <v>384</v>
      </c>
      <c r="C75" s="47"/>
      <c r="D75" s="47"/>
      <c r="E75" s="164"/>
      <c r="F75" s="52"/>
      <c r="G75" s="165"/>
      <c r="H75" s="52"/>
      <c r="I75" s="165"/>
      <c r="J75" s="52"/>
      <c r="K75" s="52"/>
    </row>
    <row r="76" spans="1:11" s="45" customFormat="1" x14ac:dyDescent="0.2">
      <c r="A76" s="58"/>
      <c r="B76" s="54" t="s">
        <v>179</v>
      </c>
      <c r="C76" s="55"/>
      <c r="D76" s="55"/>
      <c r="E76" s="166"/>
      <c r="F76" s="56"/>
      <c r="G76" s="167"/>
      <c r="H76" s="56"/>
      <c r="I76" s="167"/>
      <c r="J76" s="56"/>
      <c r="K76" s="56"/>
    </row>
    <row r="77" spans="1:11" s="45" customFormat="1" ht="63" x14ac:dyDescent="0.2">
      <c r="A77" s="32">
        <v>56</v>
      </c>
      <c r="B77" s="49" t="s">
        <v>175</v>
      </c>
      <c r="C77" s="57">
        <v>790</v>
      </c>
      <c r="D77" s="57">
        <v>790</v>
      </c>
      <c r="E77" s="162" t="s">
        <v>132</v>
      </c>
      <c r="F77" s="50" t="s">
        <v>180</v>
      </c>
      <c r="G77" s="168">
        <v>790</v>
      </c>
      <c r="H77" s="50" t="s">
        <v>180</v>
      </c>
      <c r="I77" s="168">
        <v>790</v>
      </c>
      <c r="J77" s="50" t="s">
        <v>169</v>
      </c>
      <c r="K77" s="50" t="s">
        <v>181</v>
      </c>
    </row>
    <row r="78" spans="1:11" s="45" customFormat="1" x14ac:dyDescent="0.2">
      <c r="A78" s="46"/>
      <c r="B78" s="48" t="s">
        <v>178</v>
      </c>
      <c r="C78" s="47"/>
      <c r="D78" s="47"/>
      <c r="E78" s="164"/>
      <c r="F78" s="52"/>
      <c r="G78" s="165"/>
      <c r="H78" s="52"/>
      <c r="I78" s="165"/>
      <c r="J78" s="52"/>
      <c r="K78" s="52"/>
    </row>
    <row r="79" spans="1:11" s="45" customFormat="1" x14ac:dyDescent="0.2">
      <c r="A79" s="59"/>
      <c r="B79" s="54" t="s">
        <v>182</v>
      </c>
      <c r="C79" s="213"/>
      <c r="D79" s="213"/>
      <c r="E79" s="169"/>
      <c r="F79" s="35"/>
      <c r="G79" s="167"/>
      <c r="H79" s="60"/>
      <c r="I79" s="167"/>
      <c r="J79" s="170"/>
      <c r="K79" s="61"/>
    </row>
    <row r="80" spans="1:11" s="45" customFormat="1" ht="63" x14ac:dyDescent="0.2">
      <c r="A80" s="62">
        <v>57</v>
      </c>
      <c r="B80" s="49" t="s">
        <v>385</v>
      </c>
      <c r="C80" s="214">
        <v>5000</v>
      </c>
      <c r="D80" s="214">
        <v>5000</v>
      </c>
      <c r="E80" s="162" t="s">
        <v>132</v>
      </c>
      <c r="F80" s="34" t="s">
        <v>183</v>
      </c>
      <c r="G80" s="168">
        <v>5000</v>
      </c>
      <c r="H80" s="34" t="s">
        <v>183</v>
      </c>
      <c r="I80" s="168">
        <v>5000</v>
      </c>
      <c r="J80" s="50" t="s">
        <v>169</v>
      </c>
      <c r="K80" s="34" t="s">
        <v>184</v>
      </c>
    </row>
    <row r="81" spans="1:11" s="45" customFormat="1" ht="42" x14ac:dyDescent="0.2">
      <c r="A81" s="64"/>
      <c r="B81" s="53" t="s">
        <v>386</v>
      </c>
      <c r="C81" s="215"/>
      <c r="D81" s="215"/>
      <c r="E81" s="171"/>
      <c r="F81" s="65" t="s">
        <v>185</v>
      </c>
      <c r="G81" s="165">
        <v>5500</v>
      </c>
      <c r="H81" s="66"/>
      <c r="I81" s="165"/>
      <c r="J81" s="172"/>
      <c r="K81" s="67"/>
    </row>
    <row r="82" spans="1:11" s="45" customFormat="1" ht="42" x14ac:dyDescent="0.2">
      <c r="A82" s="59"/>
      <c r="B82" s="54" t="s">
        <v>387</v>
      </c>
      <c r="C82" s="213"/>
      <c r="D82" s="213"/>
      <c r="E82" s="169"/>
      <c r="F82" s="35" t="s">
        <v>187</v>
      </c>
      <c r="G82" s="167">
        <v>5800</v>
      </c>
      <c r="H82" s="60"/>
      <c r="I82" s="167"/>
      <c r="J82" s="170"/>
      <c r="K82" s="61"/>
    </row>
    <row r="83" spans="1:11" s="45" customFormat="1" ht="42" x14ac:dyDescent="0.2">
      <c r="A83" s="62">
        <v>58</v>
      </c>
      <c r="B83" s="49" t="s">
        <v>388</v>
      </c>
      <c r="C83" s="214">
        <v>55000</v>
      </c>
      <c r="D83" s="214">
        <v>55000</v>
      </c>
      <c r="E83" s="162" t="s">
        <v>132</v>
      </c>
      <c r="F83" s="34" t="s">
        <v>188</v>
      </c>
      <c r="G83" s="168">
        <v>55000</v>
      </c>
      <c r="H83" s="34" t="s">
        <v>188</v>
      </c>
      <c r="I83" s="168">
        <v>55000</v>
      </c>
      <c r="J83" s="50" t="s">
        <v>169</v>
      </c>
      <c r="K83" s="34" t="s">
        <v>189</v>
      </c>
    </row>
    <row r="84" spans="1:11" s="45" customFormat="1" ht="42" x14ac:dyDescent="0.2">
      <c r="A84" s="64"/>
      <c r="B84" s="48" t="s">
        <v>389</v>
      </c>
      <c r="C84" s="215"/>
      <c r="D84" s="215"/>
      <c r="E84" s="171"/>
      <c r="F84" s="65" t="s">
        <v>190</v>
      </c>
      <c r="G84" s="165">
        <v>70000</v>
      </c>
      <c r="H84" s="66"/>
      <c r="I84" s="165"/>
      <c r="J84" s="172"/>
      <c r="K84" s="67"/>
    </row>
    <row r="85" spans="1:11" s="45" customFormat="1" x14ac:dyDescent="0.2">
      <c r="A85" s="64"/>
      <c r="B85" s="48" t="s">
        <v>390</v>
      </c>
      <c r="C85" s="215"/>
      <c r="D85" s="215"/>
      <c r="E85" s="171"/>
      <c r="F85" s="65" t="s">
        <v>191</v>
      </c>
      <c r="G85" s="165"/>
      <c r="H85" s="66"/>
      <c r="I85" s="165"/>
      <c r="J85" s="172"/>
      <c r="K85" s="67"/>
    </row>
    <row r="86" spans="1:11" s="45" customFormat="1" ht="42" x14ac:dyDescent="0.2">
      <c r="A86" s="59"/>
      <c r="B86" s="54"/>
      <c r="C86" s="213"/>
      <c r="D86" s="213"/>
      <c r="E86" s="169"/>
      <c r="F86" s="35" t="s">
        <v>192</v>
      </c>
      <c r="G86" s="167">
        <v>72225</v>
      </c>
      <c r="H86" s="60"/>
      <c r="I86" s="167"/>
      <c r="J86" s="170"/>
      <c r="K86" s="61"/>
    </row>
    <row r="87" spans="1:11" s="45" customFormat="1" ht="42" x14ac:dyDescent="0.2">
      <c r="A87" s="62">
        <v>59</v>
      </c>
      <c r="B87" s="49" t="s">
        <v>193</v>
      </c>
      <c r="C87" s="214">
        <v>1539</v>
      </c>
      <c r="D87" s="214">
        <v>1539</v>
      </c>
      <c r="E87" s="162" t="s">
        <v>132</v>
      </c>
      <c r="F87" s="34" t="s">
        <v>16</v>
      </c>
      <c r="G87" s="168">
        <v>1539</v>
      </c>
      <c r="H87" s="68" t="s">
        <v>16</v>
      </c>
      <c r="I87" s="168">
        <v>1539</v>
      </c>
      <c r="J87" s="50" t="s">
        <v>169</v>
      </c>
      <c r="K87" s="34" t="s">
        <v>194</v>
      </c>
    </row>
    <row r="88" spans="1:11" s="45" customFormat="1" x14ac:dyDescent="0.2">
      <c r="A88" s="64"/>
      <c r="B88" s="48" t="s">
        <v>195</v>
      </c>
      <c r="C88" s="215"/>
      <c r="D88" s="215"/>
      <c r="E88" s="171"/>
      <c r="F88" s="65"/>
      <c r="G88" s="165"/>
      <c r="H88" s="66"/>
      <c r="I88" s="165"/>
      <c r="J88" s="172"/>
      <c r="K88" s="67"/>
    </row>
    <row r="89" spans="1:11" s="45" customFormat="1" x14ac:dyDescent="0.2">
      <c r="A89" s="59"/>
      <c r="B89" s="54" t="s">
        <v>196</v>
      </c>
      <c r="C89" s="213"/>
      <c r="D89" s="213"/>
      <c r="E89" s="169"/>
      <c r="F89" s="35"/>
      <c r="G89" s="167"/>
      <c r="H89" s="60"/>
      <c r="I89" s="167"/>
      <c r="J89" s="170"/>
      <c r="K89" s="61"/>
    </row>
    <row r="90" spans="1:11" s="45" customFormat="1" ht="42" x14ac:dyDescent="0.2">
      <c r="A90" s="64">
        <v>60</v>
      </c>
      <c r="B90" s="49" t="s">
        <v>193</v>
      </c>
      <c r="C90" s="215">
        <v>6600</v>
      </c>
      <c r="D90" s="215">
        <v>6600</v>
      </c>
      <c r="E90" s="162" t="s">
        <v>132</v>
      </c>
      <c r="F90" s="65" t="s">
        <v>16</v>
      </c>
      <c r="G90" s="165">
        <v>6600</v>
      </c>
      <c r="H90" s="68" t="s">
        <v>16</v>
      </c>
      <c r="I90" s="165">
        <v>6600</v>
      </c>
      <c r="J90" s="50" t="s">
        <v>169</v>
      </c>
      <c r="K90" s="34" t="s">
        <v>197</v>
      </c>
    </row>
    <row r="91" spans="1:11" s="45" customFormat="1" x14ac:dyDescent="0.2">
      <c r="A91" s="64"/>
      <c r="B91" s="48" t="s">
        <v>195</v>
      </c>
      <c r="C91" s="215"/>
      <c r="D91" s="215"/>
      <c r="E91" s="171"/>
      <c r="F91" s="65" t="s">
        <v>198</v>
      </c>
      <c r="G91" s="165">
        <v>8580</v>
      </c>
      <c r="H91" s="66"/>
      <c r="I91" s="165"/>
      <c r="J91" s="172"/>
      <c r="K91" s="67"/>
    </row>
    <row r="92" spans="1:11" s="45" customFormat="1" x14ac:dyDescent="0.2">
      <c r="A92" s="64"/>
      <c r="B92" s="54" t="s">
        <v>199</v>
      </c>
      <c r="C92" s="215"/>
      <c r="D92" s="215"/>
      <c r="E92" s="171"/>
      <c r="F92" s="65"/>
      <c r="G92" s="165"/>
      <c r="H92" s="66"/>
      <c r="I92" s="165"/>
      <c r="J92" s="172"/>
      <c r="K92" s="67"/>
    </row>
    <row r="93" spans="1:11" s="45" customFormat="1" ht="42" x14ac:dyDescent="0.35">
      <c r="A93" s="32">
        <v>61</v>
      </c>
      <c r="B93" s="69" t="s">
        <v>200</v>
      </c>
      <c r="C93" s="216">
        <v>6500</v>
      </c>
      <c r="D93" s="216">
        <v>6500</v>
      </c>
      <c r="E93" s="34" t="s">
        <v>132</v>
      </c>
      <c r="F93" s="68" t="s">
        <v>201</v>
      </c>
      <c r="G93" s="149">
        <v>6500</v>
      </c>
      <c r="H93" s="68" t="s">
        <v>201</v>
      </c>
      <c r="I93" s="149">
        <v>6500</v>
      </c>
      <c r="J93" s="173" t="s">
        <v>169</v>
      </c>
      <c r="K93" s="34" t="s">
        <v>202</v>
      </c>
    </row>
    <row r="94" spans="1:11" s="45" customFormat="1" ht="42" x14ac:dyDescent="0.2">
      <c r="A94" s="59"/>
      <c r="B94" s="54"/>
      <c r="C94" s="213"/>
      <c r="D94" s="213"/>
      <c r="E94" s="169"/>
      <c r="F94" s="60" t="s">
        <v>203</v>
      </c>
      <c r="G94" s="167"/>
      <c r="H94" s="60" t="s">
        <v>203</v>
      </c>
      <c r="I94" s="167"/>
      <c r="J94" s="170"/>
      <c r="K94" s="61"/>
    </row>
    <row r="95" spans="1:11" s="45" customFormat="1" ht="63" x14ac:dyDescent="0.35">
      <c r="A95" s="32">
        <v>62</v>
      </c>
      <c r="B95" s="69" t="s">
        <v>391</v>
      </c>
      <c r="C95" s="216">
        <v>63000</v>
      </c>
      <c r="D95" s="216">
        <v>63000</v>
      </c>
      <c r="E95" s="34" t="s">
        <v>132</v>
      </c>
      <c r="F95" s="68" t="s">
        <v>204</v>
      </c>
      <c r="G95" s="149">
        <v>63000</v>
      </c>
      <c r="H95" s="68" t="s">
        <v>204</v>
      </c>
      <c r="I95" s="149">
        <v>63000</v>
      </c>
      <c r="J95" s="173" t="s">
        <v>169</v>
      </c>
      <c r="K95" s="34" t="s">
        <v>205</v>
      </c>
    </row>
    <row r="96" spans="1:11" s="45" customFormat="1" x14ac:dyDescent="0.35">
      <c r="A96" s="58"/>
      <c r="B96" s="70" t="s">
        <v>186</v>
      </c>
      <c r="C96" s="217"/>
      <c r="D96" s="217"/>
      <c r="E96" s="35"/>
      <c r="F96" s="60" t="s">
        <v>206</v>
      </c>
      <c r="G96" s="167">
        <v>80250</v>
      </c>
      <c r="H96" s="60"/>
      <c r="I96" s="174"/>
      <c r="J96" s="175"/>
      <c r="K96" s="61"/>
    </row>
    <row r="97" spans="1:11" s="45" customFormat="1" ht="42" x14ac:dyDescent="0.35">
      <c r="A97" s="32">
        <v>63</v>
      </c>
      <c r="B97" s="69" t="s">
        <v>207</v>
      </c>
      <c r="C97" s="216">
        <v>90152.85</v>
      </c>
      <c r="D97" s="216">
        <v>90152.85</v>
      </c>
      <c r="E97" s="34" t="s">
        <v>132</v>
      </c>
      <c r="F97" s="68" t="s">
        <v>208</v>
      </c>
      <c r="G97" s="149">
        <v>90152.85</v>
      </c>
      <c r="H97" s="68" t="s">
        <v>208</v>
      </c>
      <c r="I97" s="149">
        <v>90152.85</v>
      </c>
      <c r="J97" s="173" t="s">
        <v>169</v>
      </c>
      <c r="K97" s="34" t="s">
        <v>209</v>
      </c>
    </row>
    <row r="98" spans="1:11" s="45" customFormat="1" ht="42" x14ac:dyDescent="0.35">
      <c r="A98" s="51"/>
      <c r="B98" s="71" t="s">
        <v>210</v>
      </c>
      <c r="C98" s="218"/>
      <c r="D98" s="218"/>
      <c r="E98" s="65"/>
      <c r="F98" s="66" t="s">
        <v>211</v>
      </c>
      <c r="G98" s="163">
        <v>105000</v>
      </c>
      <c r="H98" s="66"/>
      <c r="I98" s="163"/>
      <c r="J98" s="176"/>
      <c r="K98" s="65" t="s">
        <v>212</v>
      </c>
    </row>
    <row r="99" spans="1:11" s="45" customFormat="1" ht="42" x14ac:dyDescent="0.2">
      <c r="A99" s="59"/>
      <c r="B99" s="54"/>
      <c r="C99" s="55"/>
      <c r="D99" s="55"/>
      <c r="E99" s="166"/>
      <c r="F99" s="56" t="s">
        <v>213</v>
      </c>
      <c r="G99" s="167">
        <v>116663.55</v>
      </c>
      <c r="H99" s="56"/>
      <c r="I99" s="167"/>
      <c r="J99" s="56"/>
      <c r="K99" s="56"/>
    </row>
    <row r="100" spans="1:11" s="45" customFormat="1" ht="42" x14ac:dyDescent="0.35">
      <c r="A100" s="32">
        <v>64</v>
      </c>
      <c r="B100" s="49" t="s">
        <v>214</v>
      </c>
      <c r="C100" s="57">
        <v>3800</v>
      </c>
      <c r="D100" s="57">
        <v>3800</v>
      </c>
      <c r="E100" s="34" t="s">
        <v>132</v>
      </c>
      <c r="F100" s="50" t="s">
        <v>215</v>
      </c>
      <c r="G100" s="168">
        <v>1900</v>
      </c>
      <c r="H100" s="50" t="s">
        <v>215</v>
      </c>
      <c r="I100" s="168">
        <v>1900</v>
      </c>
      <c r="J100" s="173" t="s">
        <v>169</v>
      </c>
      <c r="K100" s="50" t="s">
        <v>216</v>
      </c>
    </row>
    <row r="101" spans="1:11" s="45" customFormat="1" ht="42" x14ac:dyDescent="0.35">
      <c r="A101" s="51"/>
      <c r="B101" s="48"/>
      <c r="C101" s="47"/>
      <c r="D101" s="47"/>
      <c r="E101" s="65" t="s">
        <v>217</v>
      </c>
      <c r="F101" s="52" t="s">
        <v>215</v>
      </c>
      <c r="G101" s="165">
        <v>1900</v>
      </c>
      <c r="H101" s="52" t="s">
        <v>215</v>
      </c>
      <c r="I101" s="165">
        <v>1900</v>
      </c>
      <c r="J101" s="176"/>
      <c r="K101" s="52" t="s">
        <v>218</v>
      </c>
    </row>
    <row r="102" spans="1:11" s="45" customFormat="1" ht="42" x14ac:dyDescent="0.35">
      <c r="A102" s="51"/>
      <c r="B102" s="48"/>
      <c r="C102" s="47"/>
      <c r="D102" s="47"/>
      <c r="E102" s="65" t="s">
        <v>219</v>
      </c>
      <c r="F102" s="52"/>
      <c r="G102" s="165"/>
      <c r="H102" s="52"/>
      <c r="I102" s="165"/>
      <c r="J102" s="176"/>
      <c r="K102" s="52"/>
    </row>
    <row r="103" spans="1:11" s="45" customFormat="1" x14ac:dyDescent="0.2">
      <c r="A103" s="58"/>
      <c r="B103" s="54"/>
      <c r="C103" s="55"/>
      <c r="D103" s="55"/>
      <c r="E103" s="166">
        <v>2561</v>
      </c>
      <c r="F103" s="56"/>
      <c r="G103" s="167"/>
      <c r="H103" s="56"/>
      <c r="I103" s="167"/>
      <c r="J103" s="56"/>
      <c r="K103" s="56"/>
    </row>
    <row r="104" spans="1:11" s="45" customFormat="1" ht="63" x14ac:dyDescent="0.35">
      <c r="A104" s="32">
        <v>65</v>
      </c>
      <c r="B104" s="49" t="s">
        <v>214</v>
      </c>
      <c r="C104" s="57">
        <v>1800</v>
      </c>
      <c r="D104" s="57">
        <v>1800</v>
      </c>
      <c r="E104" s="34" t="s">
        <v>132</v>
      </c>
      <c r="F104" s="50" t="s">
        <v>220</v>
      </c>
      <c r="G104" s="168">
        <v>1400</v>
      </c>
      <c r="H104" s="50" t="s">
        <v>220</v>
      </c>
      <c r="I104" s="168">
        <v>1400</v>
      </c>
      <c r="J104" s="173" t="s">
        <v>169</v>
      </c>
      <c r="K104" s="50" t="s">
        <v>221</v>
      </c>
    </row>
    <row r="105" spans="1:11" s="45" customFormat="1" ht="42" x14ac:dyDescent="0.2">
      <c r="A105" s="51"/>
      <c r="B105" s="48"/>
      <c r="C105" s="47"/>
      <c r="D105" s="47"/>
      <c r="E105" s="65" t="s">
        <v>217</v>
      </c>
      <c r="F105" s="52" t="s">
        <v>222</v>
      </c>
      <c r="G105" s="165">
        <v>400</v>
      </c>
      <c r="H105" s="52" t="s">
        <v>222</v>
      </c>
      <c r="I105" s="165">
        <v>400</v>
      </c>
      <c r="J105" s="52"/>
      <c r="K105" s="52" t="s">
        <v>223</v>
      </c>
    </row>
    <row r="106" spans="1:11" s="45" customFormat="1" ht="42" x14ac:dyDescent="0.2">
      <c r="A106" s="51"/>
      <c r="B106" s="48"/>
      <c r="C106" s="47"/>
      <c r="D106" s="47"/>
      <c r="E106" s="65" t="s">
        <v>219</v>
      </c>
      <c r="F106" s="52"/>
      <c r="G106" s="165"/>
      <c r="H106" s="52"/>
      <c r="I106" s="165"/>
      <c r="J106" s="52"/>
      <c r="K106" s="52"/>
    </row>
    <row r="107" spans="1:11" s="45" customFormat="1" x14ac:dyDescent="0.2">
      <c r="A107" s="33"/>
      <c r="B107" s="54"/>
      <c r="C107" s="55"/>
      <c r="D107" s="55"/>
      <c r="E107" s="166">
        <v>2561</v>
      </c>
      <c r="F107" s="56"/>
      <c r="G107" s="167"/>
      <c r="H107" s="56"/>
      <c r="I107" s="167"/>
      <c r="J107" s="56"/>
      <c r="K107" s="52"/>
    </row>
    <row r="108" spans="1:11" s="76" customFormat="1" ht="42" x14ac:dyDescent="0.2">
      <c r="A108" s="72">
        <v>66</v>
      </c>
      <c r="B108" s="73" t="s">
        <v>224</v>
      </c>
      <c r="C108" s="74">
        <v>20420</v>
      </c>
      <c r="D108" s="74">
        <f>G108+G109+G110+G111+G112</f>
        <v>20420</v>
      </c>
      <c r="E108" s="177" t="s">
        <v>132</v>
      </c>
      <c r="F108" s="75" t="s">
        <v>225</v>
      </c>
      <c r="G108" s="178">
        <v>1520</v>
      </c>
      <c r="H108" s="75" t="s">
        <v>225</v>
      </c>
      <c r="I108" s="178">
        <v>1520</v>
      </c>
      <c r="J108" s="75" t="s">
        <v>169</v>
      </c>
      <c r="K108" s="75" t="s">
        <v>226</v>
      </c>
    </row>
    <row r="109" spans="1:11" s="76" customFormat="1" ht="42" x14ac:dyDescent="0.2">
      <c r="A109" s="77"/>
      <c r="B109" s="78" t="s">
        <v>227</v>
      </c>
      <c r="C109" s="79"/>
      <c r="D109" s="79"/>
      <c r="E109" s="179" t="s">
        <v>217</v>
      </c>
      <c r="F109" s="80" t="s">
        <v>228</v>
      </c>
      <c r="G109" s="180">
        <v>8500</v>
      </c>
      <c r="H109" s="80" t="s">
        <v>228</v>
      </c>
      <c r="I109" s="180">
        <v>8500</v>
      </c>
      <c r="J109" s="80"/>
      <c r="K109" s="80" t="s">
        <v>229</v>
      </c>
    </row>
    <row r="110" spans="1:11" s="76" customFormat="1" ht="42" x14ac:dyDescent="0.2">
      <c r="A110" s="77"/>
      <c r="B110" s="78"/>
      <c r="C110" s="79"/>
      <c r="D110" s="79"/>
      <c r="E110" s="179" t="s">
        <v>219</v>
      </c>
      <c r="F110" s="181" t="s">
        <v>230</v>
      </c>
      <c r="G110" s="181">
        <v>900</v>
      </c>
      <c r="H110" s="181" t="s">
        <v>230</v>
      </c>
      <c r="I110" s="181">
        <v>900</v>
      </c>
      <c r="J110" s="181"/>
      <c r="K110" s="80" t="s">
        <v>231</v>
      </c>
    </row>
    <row r="111" spans="1:11" s="76" customFormat="1" ht="42" x14ac:dyDescent="0.2">
      <c r="A111" s="77"/>
      <c r="B111" s="78"/>
      <c r="C111" s="79"/>
      <c r="D111" s="79"/>
      <c r="E111" s="179">
        <v>2561</v>
      </c>
      <c r="F111" s="181" t="s">
        <v>232</v>
      </c>
      <c r="G111" s="181">
        <v>2000</v>
      </c>
      <c r="H111" s="181" t="s">
        <v>232</v>
      </c>
      <c r="I111" s="181">
        <v>2000</v>
      </c>
      <c r="J111" s="181"/>
      <c r="K111" s="80" t="s">
        <v>231</v>
      </c>
    </row>
    <row r="112" spans="1:11" s="76" customFormat="1" ht="42" x14ac:dyDescent="0.2">
      <c r="A112" s="81"/>
      <c r="B112" s="82"/>
      <c r="C112" s="83"/>
      <c r="D112" s="83"/>
      <c r="E112" s="182"/>
      <c r="F112" s="84" t="s">
        <v>233</v>
      </c>
      <c r="G112" s="183">
        <v>7500</v>
      </c>
      <c r="H112" s="84" t="s">
        <v>233</v>
      </c>
      <c r="I112" s="183">
        <v>7500</v>
      </c>
      <c r="J112" s="84"/>
      <c r="K112" s="84" t="s">
        <v>234</v>
      </c>
    </row>
    <row r="113" spans="1:11" s="76" customFormat="1" ht="42" x14ac:dyDescent="0.2">
      <c r="A113" s="72">
        <v>67</v>
      </c>
      <c r="B113" s="78" t="s">
        <v>224</v>
      </c>
      <c r="C113" s="79">
        <v>13190</v>
      </c>
      <c r="D113" s="79">
        <f>G113+G114+G115+G116+G117</f>
        <v>13190</v>
      </c>
      <c r="E113" s="179" t="s">
        <v>132</v>
      </c>
      <c r="F113" s="80" t="s">
        <v>228</v>
      </c>
      <c r="G113" s="180">
        <v>5100</v>
      </c>
      <c r="H113" s="80" t="s">
        <v>228</v>
      </c>
      <c r="I113" s="180">
        <v>5100</v>
      </c>
      <c r="J113" s="80" t="s">
        <v>169</v>
      </c>
      <c r="K113" s="80" t="s">
        <v>235</v>
      </c>
    </row>
    <row r="114" spans="1:11" s="76" customFormat="1" ht="42" x14ac:dyDescent="0.2">
      <c r="A114" s="77"/>
      <c r="B114" s="78" t="s">
        <v>236</v>
      </c>
      <c r="C114" s="79"/>
      <c r="D114" s="79"/>
      <c r="E114" s="179" t="s">
        <v>217</v>
      </c>
      <c r="F114" s="80" t="s">
        <v>230</v>
      </c>
      <c r="G114" s="180">
        <v>1800</v>
      </c>
      <c r="H114" s="80" t="s">
        <v>230</v>
      </c>
      <c r="I114" s="180">
        <v>1800</v>
      </c>
      <c r="J114" s="80"/>
      <c r="K114" s="80" t="s">
        <v>237</v>
      </c>
    </row>
    <row r="115" spans="1:11" s="76" customFormat="1" ht="42" x14ac:dyDescent="0.2">
      <c r="A115" s="77"/>
      <c r="B115" s="78"/>
      <c r="C115" s="79"/>
      <c r="D115" s="79"/>
      <c r="E115" s="179" t="s">
        <v>219</v>
      </c>
      <c r="F115" s="80" t="s">
        <v>232</v>
      </c>
      <c r="G115" s="180">
        <v>2000</v>
      </c>
      <c r="H115" s="80" t="s">
        <v>232</v>
      </c>
      <c r="I115" s="180">
        <v>2000</v>
      </c>
      <c r="J115" s="80"/>
      <c r="K115" s="80" t="s">
        <v>238</v>
      </c>
    </row>
    <row r="116" spans="1:11" s="76" customFormat="1" ht="42" x14ac:dyDescent="0.2">
      <c r="A116" s="77"/>
      <c r="B116" s="78"/>
      <c r="C116" s="79"/>
      <c r="D116" s="79"/>
      <c r="E116" s="179">
        <v>2561</v>
      </c>
      <c r="F116" s="80" t="s">
        <v>239</v>
      </c>
      <c r="G116" s="180">
        <v>3000</v>
      </c>
      <c r="H116" s="80" t="s">
        <v>239</v>
      </c>
      <c r="I116" s="180">
        <v>3000</v>
      </c>
      <c r="J116" s="80"/>
      <c r="K116" s="80" t="s">
        <v>240</v>
      </c>
    </row>
    <row r="117" spans="1:11" s="76" customFormat="1" ht="42" x14ac:dyDescent="0.2">
      <c r="A117" s="77"/>
      <c r="B117" s="78"/>
      <c r="C117" s="79"/>
      <c r="D117" s="79"/>
      <c r="E117" s="179"/>
      <c r="F117" s="80" t="s">
        <v>241</v>
      </c>
      <c r="G117" s="180">
        <v>1290</v>
      </c>
      <c r="H117" s="80" t="s">
        <v>241</v>
      </c>
      <c r="I117" s="180">
        <v>1290</v>
      </c>
      <c r="J117" s="80"/>
      <c r="K117" s="80" t="s">
        <v>240</v>
      </c>
    </row>
    <row r="118" spans="1:11" s="85" customFormat="1" ht="42" x14ac:dyDescent="0.2">
      <c r="A118" s="72">
        <v>68</v>
      </c>
      <c r="B118" s="73" t="s">
        <v>224</v>
      </c>
      <c r="C118" s="74">
        <v>19030</v>
      </c>
      <c r="D118" s="74">
        <f>G118+G119+G120+G121+G122+G123</f>
        <v>19030</v>
      </c>
      <c r="E118" s="177" t="s">
        <v>132</v>
      </c>
      <c r="F118" s="75" t="s">
        <v>233</v>
      </c>
      <c r="G118" s="178">
        <v>6000</v>
      </c>
      <c r="H118" s="75" t="s">
        <v>233</v>
      </c>
      <c r="I118" s="178">
        <v>6000</v>
      </c>
      <c r="J118" s="75" t="s">
        <v>169</v>
      </c>
      <c r="K118" s="75" t="s">
        <v>242</v>
      </c>
    </row>
    <row r="119" spans="1:11" s="85" customFormat="1" ht="42" x14ac:dyDescent="0.2">
      <c r="A119" s="77"/>
      <c r="B119" s="78" t="s">
        <v>243</v>
      </c>
      <c r="C119" s="79"/>
      <c r="D119" s="79"/>
      <c r="E119" s="179" t="s">
        <v>217</v>
      </c>
      <c r="F119" s="80" t="s">
        <v>228</v>
      </c>
      <c r="G119" s="180">
        <v>4250</v>
      </c>
      <c r="H119" s="80" t="s">
        <v>228</v>
      </c>
      <c r="I119" s="180">
        <v>4250</v>
      </c>
      <c r="J119" s="80"/>
      <c r="K119" s="80" t="s">
        <v>244</v>
      </c>
    </row>
    <row r="120" spans="1:11" s="85" customFormat="1" ht="42" x14ac:dyDescent="0.2">
      <c r="A120" s="77"/>
      <c r="B120" s="78"/>
      <c r="C120" s="79"/>
      <c r="D120" s="79"/>
      <c r="E120" s="179" t="s">
        <v>219</v>
      </c>
      <c r="F120" s="80" t="s">
        <v>232</v>
      </c>
      <c r="G120" s="180">
        <v>2000</v>
      </c>
      <c r="H120" s="80" t="s">
        <v>232</v>
      </c>
      <c r="I120" s="180">
        <v>2000</v>
      </c>
      <c r="J120" s="80"/>
      <c r="K120" s="80" t="s">
        <v>245</v>
      </c>
    </row>
    <row r="121" spans="1:11" s="85" customFormat="1" ht="42" x14ac:dyDescent="0.2">
      <c r="A121" s="77"/>
      <c r="B121" s="78"/>
      <c r="C121" s="79"/>
      <c r="D121" s="79"/>
      <c r="E121" s="179">
        <v>2561</v>
      </c>
      <c r="F121" s="80" t="s">
        <v>228</v>
      </c>
      <c r="G121" s="180">
        <v>5100</v>
      </c>
      <c r="H121" s="80" t="s">
        <v>228</v>
      </c>
      <c r="I121" s="180">
        <v>5100</v>
      </c>
      <c r="J121" s="80"/>
      <c r="K121" s="80" t="s">
        <v>246</v>
      </c>
    </row>
    <row r="122" spans="1:11" s="85" customFormat="1" ht="42" x14ac:dyDescent="0.2">
      <c r="A122" s="90"/>
      <c r="B122" s="76"/>
      <c r="C122" s="86"/>
      <c r="D122" s="86"/>
      <c r="E122" s="184"/>
      <c r="F122" s="87" t="s">
        <v>247</v>
      </c>
      <c r="G122" s="185">
        <v>840</v>
      </c>
      <c r="H122" s="87" t="s">
        <v>247</v>
      </c>
      <c r="I122" s="185">
        <v>840</v>
      </c>
      <c r="J122" s="87"/>
      <c r="K122" s="80" t="s">
        <v>248</v>
      </c>
    </row>
    <row r="123" spans="1:11" s="85" customFormat="1" ht="42" x14ac:dyDescent="0.2">
      <c r="A123" s="81"/>
      <c r="B123" s="82"/>
      <c r="C123" s="83"/>
      <c r="D123" s="83"/>
      <c r="E123" s="182"/>
      <c r="F123" s="84" t="s">
        <v>241</v>
      </c>
      <c r="G123" s="183">
        <v>840</v>
      </c>
      <c r="H123" s="84" t="s">
        <v>241</v>
      </c>
      <c r="I123" s="183">
        <v>840</v>
      </c>
      <c r="J123" s="84"/>
      <c r="K123" s="84" t="s">
        <v>248</v>
      </c>
    </row>
    <row r="124" spans="1:11" s="85" customFormat="1" ht="42" x14ac:dyDescent="0.2">
      <c r="A124" s="72">
        <v>69</v>
      </c>
      <c r="B124" s="73" t="s">
        <v>224</v>
      </c>
      <c r="C124" s="74">
        <v>2910</v>
      </c>
      <c r="D124" s="74">
        <f>G124+G125+G126+G127</f>
        <v>2910</v>
      </c>
      <c r="E124" s="177" t="s">
        <v>132</v>
      </c>
      <c r="F124" s="75" t="s">
        <v>249</v>
      </c>
      <c r="G124" s="178">
        <v>500</v>
      </c>
      <c r="H124" s="75" t="s">
        <v>249</v>
      </c>
      <c r="I124" s="178">
        <v>500</v>
      </c>
      <c r="J124" s="75" t="s">
        <v>169</v>
      </c>
      <c r="K124" s="75" t="s">
        <v>250</v>
      </c>
    </row>
    <row r="125" spans="1:11" s="85" customFormat="1" ht="42" x14ac:dyDescent="0.2">
      <c r="A125" s="77"/>
      <c r="B125" s="78" t="s">
        <v>251</v>
      </c>
      <c r="C125" s="79"/>
      <c r="D125" s="79"/>
      <c r="E125" s="179" t="s">
        <v>217</v>
      </c>
      <c r="F125" s="80" t="s">
        <v>239</v>
      </c>
      <c r="G125" s="180">
        <v>750</v>
      </c>
      <c r="H125" s="80" t="s">
        <v>239</v>
      </c>
      <c r="I125" s="180">
        <v>750</v>
      </c>
      <c r="J125" s="80"/>
      <c r="K125" s="80" t="s">
        <v>250</v>
      </c>
    </row>
    <row r="126" spans="1:11" s="85" customFormat="1" ht="42" x14ac:dyDescent="0.2">
      <c r="A126" s="77"/>
      <c r="B126" s="78"/>
      <c r="C126" s="79"/>
      <c r="D126" s="79"/>
      <c r="E126" s="179" t="s">
        <v>219</v>
      </c>
      <c r="F126" s="80" t="s">
        <v>252</v>
      </c>
      <c r="G126" s="180">
        <v>760</v>
      </c>
      <c r="H126" s="80" t="s">
        <v>252</v>
      </c>
      <c r="I126" s="180">
        <v>760</v>
      </c>
      <c r="J126" s="80"/>
      <c r="K126" s="80" t="s">
        <v>253</v>
      </c>
    </row>
    <row r="127" spans="1:11" s="85" customFormat="1" ht="42" x14ac:dyDescent="0.2">
      <c r="A127" s="81"/>
      <c r="B127" s="82"/>
      <c r="C127" s="83"/>
      <c r="D127" s="83"/>
      <c r="E127" s="182">
        <v>2561</v>
      </c>
      <c r="F127" s="84" t="s">
        <v>230</v>
      </c>
      <c r="G127" s="183">
        <v>900</v>
      </c>
      <c r="H127" s="84" t="s">
        <v>230</v>
      </c>
      <c r="I127" s="183">
        <v>900</v>
      </c>
      <c r="J127" s="84"/>
      <c r="K127" s="84" t="s">
        <v>254</v>
      </c>
    </row>
    <row r="128" spans="1:11" s="85" customFormat="1" ht="42" x14ac:dyDescent="0.2">
      <c r="A128" s="72">
        <v>70</v>
      </c>
      <c r="B128" s="78" t="s">
        <v>224</v>
      </c>
      <c r="C128" s="79">
        <v>3420</v>
      </c>
      <c r="D128" s="79">
        <f>G128+G129+G130</f>
        <v>3420</v>
      </c>
      <c r="E128" s="179" t="s">
        <v>132</v>
      </c>
      <c r="F128" s="80" t="s">
        <v>230</v>
      </c>
      <c r="G128" s="180">
        <v>900</v>
      </c>
      <c r="H128" s="80" t="s">
        <v>230</v>
      </c>
      <c r="I128" s="180">
        <v>900</v>
      </c>
      <c r="J128" s="80" t="s">
        <v>169</v>
      </c>
      <c r="K128" s="80" t="s">
        <v>255</v>
      </c>
    </row>
    <row r="129" spans="1:11" s="85" customFormat="1" ht="42" x14ac:dyDescent="0.2">
      <c r="A129" s="77"/>
      <c r="B129" s="78" t="s">
        <v>256</v>
      </c>
      <c r="C129" s="79"/>
      <c r="D129" s="79"/>
      <c r="E129" s="179" t="s">
        <v>217</v>
      </c>
      <c r="F129" s="80" t="s">
        <v>257</v>
      </c>
      <c r="G129" s="180">
        <v>1000</v>
      </c>
      <c r="H129" s="80" t="s">
        <v>257</v>
      </c>
      <c r="I129" s="180">
        <v>1000</v>
      </c>
      <c r="J129" s="80"/>
      <c r="K129" s="80" t="s">
        <v>255</v>
      </c>
    </row>
    <row r="130" spans="1:11" s="85" customFormat="1" ht="42" x14ac:dyDescent="0.2">
      <c r="A130" s="77"/>
      <c r="B130" s="78"/>
      <c r="C130" s="79"/>
      <c r="D130" s="79"/>
      <c r="E130" s="179" t="s">
        <v>219</v>
      </c>
      <c r="F130" s="80" t="s">
        <v>258</v>
      </c>
      <c r="G130" s="180">
        <v>1520</v>
      </c>
      <c r="H130" s="80" t="s">
        <v>258</v>
      </c>
      <c r="I130" s="180">
        <v>1520</v>
      </c>
      <c r="J130" s="80"/>
      <c r="K130" s="80" t="s">
        <v>255</v>
      </c>
    </row>
    <row r="131" spans="1:11" s="85" customFormat="1" x14ac:dyDescent="0.2">
      <c r="A131" s="77"/>
      <c r="B131" s="78"/>
      <c r="C131" s="79"/>
      <c r="D131" s="79"/>
      <c r="E131" s="179">
        <v>2561</v>
      </c>
      <c r="F131" s="80"/>
      <c r="G131" s="180"/>
      <c r="H131" s="80"/>
      <c r="I131" s="180">
        <v>0</v>
      </c>
      <c r="J131" s="80"/>
      <c r="K131" s="80"/>
    </row>
    <row r="132" spans="1:11" s="85" customFormat="1" ht="42" x14ac:dyDescent="0.2">
      <c r="A132" s="72">
        <v>71</v>
      </c>
      <c r="B132" s="73" t="s">
        <v>224</v>
      </c>
      <c r="C132" s="74">
        <v>8390</v>
      </c>
      <c r="D132" s="74">
        <f>G132+G133+G134</f>
        <v>8390</v>
      </c>
      <c r="E132" s="177" t="s">
        <v>132</v>
      </c>
      <c r="F132" s="75" t="s">
        <v>228</v>
      </c>
      <c r="G132" s="178">
        <v>4250</v>
      </c>
      <c r="H132" s="75" t="s">
        <v>228</v>
      </c>
      <c r="I132" s="178">
        <v>4250</v>
      </c>
      <c r="J132" s="75" t="s">
        <v>169</v>
      </c>
      <c r="K132" s="75" t="s">
        <v>259</v>
      </c>
    </row>
    <row r="133" spans="1:11" s="85" customFormat="1" ht="42" x14ac:dyDescent="0.2">
      <c r="A133" s="77"/>
      <c r="B133" s="78" t="s">
        <v>260</v>
      </c>
      <c r="C133" s="79"/>
      <c r="D133" s="79"/>
      <c r="E133" s="179" t="s">
        <v>217</v>
      </c>
      <c r="F133" s="80" t="s">
        <v>239</v>
      </c>
      <c r="G133" s="180">
        <v>3000</v>
      </c>
      <c r="H133" s="80" t="s">
        <v>239</v>
      </c>
      <c r="I133" s="180">
        <v>3000</v>
      </c>
      <c r="J133" s="80"/>
      <c r="K133" s="80" t="s">
        <v>261</v>
      </c>
    </row>
    <row r="134" spans="1:11" s="85" customFormat="1" ht="42" x14ac:dyDescent="0.2">
      <c r="A134" s="77"/>
      <c r="B134" s="78"/>
      <c r="C134" s="79"/>
      <c r="D134" s="79"/>
      <c r="E134" s="179" t="s">
        <v>219</v>
      </c>
      <c r="F134" s="80" t="s">
        <v>262</v>
      </c>
      <c r="G134" s="180">
        <v>1140</v>
      </c>
      <c r="H134" s="80" t="s">
        <v>262</v>
      </c>
      <c r="I134" s="180">
        <v>1140</v>
      </c>
      <c r="J134" s="80"/>
      <c r="K134" s="80" t="s">
        <v>263</v>
      </c>
    </row>
    <row r="135" spans="1:11" s="85" customFormat="1" x14ac:dyDescent="0.2">
      <c r="A135" s="77"/>
      <c r="B135" s="78"/>
      <c r="C135" s="79"/>
      <c r="D135" s="79"/>
      <c r="E135" s="179">
        <v>2561</v>
      </c>
      <c r="F135" s="80"/>
      <c r="G135" s="180"/>
      <c r="H135" s="80"/>
      <c r="I135" s="180"/>
      <c r="J135" s="80"/>
      <c r="K135" s="80"/>
    </row>
    <row r="136" spans="1:11" s="85" customFormat="1" ht="42" x14ac:dyDescent="0.2">
      <c r="A136" s="72">
        <v>72</v>
      </c>
      <c r="B136" s="73" t="s">
        <v>224</v>
      </c>
      <c r="C136" s="88">
        <v>16790</v>
      </c>
      <c r="D136" s="74">
        <f>G136+G137+G138+G139+G140+G141</f>
        <v>16790</v>
      </c>
      <c r="E136" s="177" t="s">
        <v>132</v>
      </c>
      <c r="F136" s="75" t="s">
        <v>228</v>
      </c>
      <c r="G136" s="178">
        <v>4250</v>
      </c>
      <c r="H136" s="75" t="s">
        <v>228</v>
      </c>
      <c r="I136" s="178">
        <v>4250</v>
      </c>
      <c r="J136" s="75" t="s">
        <v>169</v>
      </c>
      <c r="K136" s="75" t="s">
        <v>264</v>
      </c>
    </row>
    <row r="137" spans="1:11" s="85" customFormat="1" ht="42" x14ac:dyDescent="0.2">
      <c r="A137" s="77"/>
      <c r="B137" s="78" t="s">
        <v>265</v>
      </c>
      <c r="C137" s="89"/>
      <c r="D137" s="79"/>
      <c r="E137" s="179" t="s">
        <v>217</v>
      </c>
      <c r="F137" s="80" t="s">
        <v>230</v>
      </c>
      <c r="G137" s="180">
        <v>900</v>
      </c>
      <c r="H137" s="80" t="s">
        <v>230</v>
      </c>
      <c r="I137" s="180">
        <v>900</v>
      </c>
      <c r="J137" s="80"/>
      <c r="K137" s="80" t="s">
        <v>266</v>
      </c>
    </row>
    <row r="138" spans="1:11" s="85" customFormat="1" ht="42" x14ac:dyDescent="0.2">
      <c r="A138" s="77"/>
      <c r="B138" s="78"/>
      <c r="C138" s="89"/>
      <c r="D138" s="79"/>
      <c r="E138" s="179" t="s">
        <v>219</v>
      </c>
      <c r="F138" s="80" t="s">
        <v>239</v>
      </c>
      <c r="G138" s="180">
        <v>3500</v>
      </c>
      <c r="H138" s="80" t="s">
        <v>239</v>
      </c>
      <c r="I138" s="180">
        <v>3500</v>
      </c>
      <c r="J138" s="80"/>
      <c r="K138" s="80" t="s">
        <v>267</v>
      </c>
    </row>
    <row r="139" spans="1:11" s="85" customFormat="1" ht="42" x14ac:dyDescent="0.2">
      <c r="A139" s="90"/>
      <c r="B139" s="78"/>
      <c r="C139" s="89"/>
      <c r="D139" s="79"/>
      <c r="E139" s="179">
        <v>2561</v>
      </c>
      <c r="F139" s="80" t="s">
        <v>262</v>
      </c>
      <c r="G139" s="180">
        <v>1140</v>
      </c>
      <c r="H139" s="80" t="s">
        <v>262</v>
      </c>
      <c r="I139" s="180">
        <v>1140</v>
      </c>
      <c r="J139" s="80"/>
      <c r="K139" s="80" t="s">
        <v>267</v>
      </c>
    </row>
    <row r="140" spans="1:11" s="85" customFormat="1" ht="42" x14ac:dyDescent="0.2">
      <c r="A140" s="77"/>
      <c r="B140" s="78"/>
      <c r="C140" s="89"/>
      <c r="D140" s="79"/>
      <c r="E140" s="179"/>
      <c r="F140" s="80" t="s">
        <v>257</v>
      </c>
      <c r="G140" s="180">
        <v>1000</v>
      </c>
      <c r="H140" s="80" t="s">
        <v>257</v>
      </c>
      <c r="I140" s="180">
        <v>1000</v>
      </c>
      <c r="J140" s="80"/>
      <c r="K140" s="80" t="s">
        <v>268</v>
      </c>
    </row>
    <row r="141" spans="1:11" s="85" customFormat="1" ht="42" x14ac:dyDescent="0.2">
      <c r="A141" s="81"/>
      <c r="B141" s="82"/>
      <c r="C141" s="91"/>
      <c r="D141" s="83"/>
      <c r="E141" s="182"/>
      <c r="F141" s="84" t="s">
        <v>233</v>
      </c>
      <c r="G141" s="183">
        <v>6000</v>
      </c>
      <c r="H141" s="84" t="s">
        <v>233</v>
      </c>
      <c r="I141" s="183">
        <v>6000</v>
      </c>
      <c r="J141" s="186"/>
      <c r="K141" s="84" t="s">
        <v>269</v>
      </c>
    </row>
    <row r="142" spans="1:11" s="85" customFormat="1" x14ac:dyDescent="0.2">
      <c r="A142" s="72">
        <v>73</v>
      </c>
      <c r="B142" s="73" t="s">
        <v>270</v>
      </c>
      <c r="C142" s="74">
        <v>9500</v>
      </c>
      <c r="D142" s="74">
        <v>9500</v>
      </c>
      <c r="E142" s="177" t="s">
        <v>132</v>
      </c>
      <c r="F142" s="75" t="s">
        <v>271</v>
      </c>
      <c r="G142" s="178">
        <v>9500</v>
      </c>
      <c r="H142" s="75" t="s">
        <v>271</v>
      </c>
      <c r="I142" s="178">
        <v>9500</v>
      </c>
      <c r="J142" s="75" t="s">
        <v>169</v>
      </c>
      <c r="K142" s="75" t="s">
        <v>272</v>
      </c>
    </row>
    <row r="143" spans="1:11" s="85" customFormat="1" ht="42" x14ac:dyDescent="0.2">
      <c r="A143" s="77"/>
      <c r="B143" s="78"/>
      <c r="C143" s="79"/>
      <c r="D143" s="79"/>
      <c r="E143" s="179" t="s">
        <v>217</v>
      </c>
      <c r="F143" s="80"/>
      <c r="G143" s="180"/>
      <c r="H143" s="80"/>
      <c r="I143" s="180"/>
      <c r="J143" s="80"/>
      <c r="K143" s="80"/>
    </row>
    <row r="144" spans="1:11" s="85" customFormat="1" ht="42" x14ac:dyDescent="0.2">
      <c r="A144" s="77"/>
      <c r="B144" s="78"/>
      <c r="C144" s="79"/>
      <c r="D144" s="79"/>
      <c r="E144" s="179" t="s">
        <v>219</v>
      </c>
      <c r="F144" s="80"/>
      <c r="G144" s="180"/>
      <c r="H144" s="80"/>
      <c r="I144" s="180"/>
      <c r="J144" s="80"/>
      <c r="K144" s="80"/>
    </row>
    <row r="145" spans="1:11" s="85" customFormat="1" x14ac:dyDescent="0.2">
      <c r="A145" s="81"/>
      <c r="B145" s="82"/>
      <c r="C145" s="83"/>
      <c r="D145" s="83"/>
      <c r="E145" s="182">
        <v>2561</v>
      </c>
      <c r="F145" s="84"/>
      <c r="G145" s="183"/>
      <c r="H145" s="84"/>
      <c r="I145" s="183"/>
      <c r="J145" s="84"/>
      <c r="K145" s="84"/>
    </row>
    <row r="146" spans="1:11" s="85" customFormat="1" ht="42" x14ac:dyDescent="0.2">
      <c r="A146" s="72">
        <v>74</v>
      </c>
      <c r="B146" s="73" t="s">
        <v>273</v>
      </c>
      <c r="C146" s="74">
        <v>3000</v>
      </c>
      <c r="D146" s="74">
        <f>G146+G147+G148</f>
        <v>2988</v>
      </c>
      <c r="E146" s="177" t="s">
        <v>132</v>
      </c>
      <c r="F146" s="75" t="s">
        <v>274</v>
      </c>
      <c r="G146" s="178">
        <v>1712</v>
      </c>
      <c r="H146" s="75" t="s">
        <v>274</v>
      </c>
      <c r="I146" s="178">
        <v>1712</v>
      </c>
      <c r="J146" s="75" t="s">
        <v>169</v>
      </c>
      <c r="K146" s="75" t="s">
        <v>275</v>
      </c>
    </row>
    <row r="147" spans="1:11" s="85" customFormat="1" ht="63" x14ac:dyDescent="0.2">
      <c r="A147" s="77"/>
      <c r="B147" s="78"/>
      <c r="C147" s="79"/>
      <c r="D147" s="79"/>
      <c r="E147" s="179" t="s">
        <v>217</v>
      </c>
      <c r="F147" s="80" t="s">
        <v>276</v>
      </c>
      <c r="G147" s="180">
        <v>276</v>
      </c>
      <c r="H147" s="80" t="s">
        <v>276</v>
      </c>
      <c r="I147" s="180">
        <v>276</v>
      </c>
      <c r="J147" s="80"/>
      <c r="K147" s="80" t="s">
        <v>277</v>
      </c>
    </row>
    <row r="148" spans="1:11" s="85" customFormat="1" ht="63" x14ac:dyDescent="0.2">
      <c r="A148" s="77"/>
      <c r="B148" s="78"/>
      <c r="C148" s="79"/>
      <c r="D148" s="79"/>
      <c r="E148" s="179" t="s">
        <v>219</v>
      </c>
      <c r="F148" s="80" t="s">
        <v>278</v>
      </c>
      <c r="G148" s="180">
        <v>1000</v>
      </c>
      <c r="H148" s="80" t="s">
        <v>278</v>
      </c>
      <c r="I148" s="180">
        <v>1000</v>
      </c>
      <c r="J148" s="80"/>
      <c r="K148" s="80" t="s">
        <v>279</v>
      </c>
    </row>
    <row r="149" spans="1:11" s="85" customFormat="1" x14ac:dyDescent="0.2">
      <c r="A149" s="81"/>
      <c r="B149" s="82"/>
      <c r="C149" s="83"/>
      <c r="D149" s="83"/>
      <c r="E149" s="182">
        <v>2561</v>
      </c>
      <c r="F149" s="84"/>
      <c r="G149" s="183"/>
      <c r="H149" s="84"/>
      <c r="I149" s="183"/>
      <c r="J149" s="84"/>
      <c r="K149" s="84"/>
    </row>
    <row r="150" spans="1:11" s="85" customFormat="1" ht="63" x14ac:dyDescent="0.2">
      <c r="A150" s="72">
        <v>75</v>
      </c>
      <c r="B150" s="73" t="s">
        <v>280</v>
      </c>
      <c r="C150" s="74">
        <v>910</v>
      </c>
      <c r="D150" s="74">
        <v>910</v>
      </c>
      <c r="E150" s="177" t="s">
        <v>132</v>
      </c>
      <c r="F150" s="75" t="s">
        <v>281</v>
      </c>
      <c r="G150" s="178">
        <v>910</v>
      </c>
      <c r="H150" s="75" t="s">
        <v>281</v>
      </c>
      <c r="I150" s="178">
        <v>910</v>
      </c>
      <c r="J150" s="75" t="s">
        <v>169</v>
      </c>
      <c r="K150" s="75" t="s">
        <v>282</v>
      </c>
    </row>
    <row r="151" spans="1:11" s="85" customFormat="1" ht="42" x14ac:dyDescent="0.2">
      <c r="A151" s="77"/>
      <c r="B151" s="78"/>
      <c r="C151" s="79"/>
      <c r="D151" s="79"/>
      <c r="E151" s="179" t="s">
        <v>283</v>
      </c>
      <c r="F151" s="80"/>
      <c r="G151" s="180"/>
      <c r="H151" s="80"/>
      <c r="I151" s="180"/>
      <c r="J151" s="80"/>
      <c r="K151" s="80"/>
    </row>
    <row r="152" spans="1:11" s="85" customFormat="1" ht="42" x14ac:dyDescent="0.2">
      <c r="A152" s="77"/>
      <c r="B152" s="78"/>
      <c r="C152" s="79"/>
      <c r="D152" s="79"/>
      <c r="E152" s="179" t="s">
        <v>284</v>
      </c>
      <c r="F152" s="80"/>
      <c r="G152" s="180"/>
      <c r="H152" s="80"/>
      <c r="I152" s="180"/>
      <c r="J152" s="80"/>
      <c r="K152" s="80"/>
    </row>
    <row r="153" spans="1:11" s="85" customFormat="1" x14ac:dyDescent="0.2">
      <c r="A153" s="81"/>
      <c r="B153" s="82"/>
      <c r="C153" s="83"/>
      <c r="D153" s="83"/>
      <c r="E153" s="182">
        <v>2561</v>
      </c>
      <c r="F153" s="84"/>
      <c r="G153" s="183"/>
      <c r="H153" s="84"/>
      <c r="I153" s="183"/>
      <c r="J153" s="84"/>
      <c r="K153" s="84"/>
    </row>
    <row r="154" spans="1:11" s="85" customFormat="1" ht="63" x14ac:dyDescent="0.2">
      <c r="A154" s="72">
        <v>76</v>
      </c>
      <c r="B154" s="73" t="s">
        <v>280</v>
      </c>
      <c r="C154" s="74">
        <v>490</v>
      </c>
      <c r="D154" s="74">
        <v>490</v>
      </c>
      <c r="E154" s="177" t="s">
        <v>132</v>
      </c>
      <c r="F154" s="75" t="s">
        <v>281</v>
      </c>
      <c r="G154" s="178">
        <v>490</v>
      </c>
      <c r="H154" s="75" t="s">
        <v>281</v>
      </c>
      <c r="I154" s="178">
        <v>490</v>
      </c>
      <c r="J154" s="75" t="s">
        <v>169</v>
      </c>
      <c r="K154" s="75" t="s">
        <v>285</v>
      </c>
    </row>
    <row r="155" spans="1:11" s="85" customFormat="1" ht="42" x14ac:dyDescent="0.2">
      <c r="A155" s="77"/>
      <c r="B155" s="78"/>
      <c r="C155" s="79"/>
      <c r="D155" s="79"/>
      <c r="E155" s="179" t="s">
        <v>283</v>
      </c>
      <c r="F155" s="80"/>
      <c r="G155" s="180"/>
      <c r="H155" s="80"/>
      <c r="I155" s="180"/>
      <c r="J155" s="80"/>
      <c r="K155" s="80"/>
    </row>
    <row r="156" spans="1:11" s="85" customFormat="1" ht="42" x14ac:dyDescent="0.2">
      <c r="A156" s="77"/>
      <c r="B156" s="78"/>
      <c r="C156" s="79"/>
      <c r="D156" s="79"/>
      <c r="E156" s="179" t="s">
        <v>284</v>
      </c>
      <c r="F156" s="80"/>
      <c r="G156" s="180"/>
      <c r="H156" s="80"/>
      <c r="I156" s="180"/>
      <c r="J156" s="80"/>
      <c r="K156" s="80"/>
    </row>
    <row r="157" spans="1:11" s="85" customFormat="1" x14ac:dyDescent="0.2">
      <c r="A157" s="81"/>
      <c r="B157" s="82"/>
      <c r="C157" s="83"/>
      <c r="D157" s="83"/>
      <c r="E157" s="182">
        <v>2561</v>
      </c>
      <c r="F157" s="84"/>
      <c r="G157" s="183"/>
      <c r="H157" s="84"/>
      <c r="I157" s="183"/>
      <c r="J157" s="84"/>
      <c r="K157" s="84"/>
    </row>
    <row r="158" spans="1:11" s="85" customFormat="1" ht="42" x14ac:dyDescent="0.2">
      <c r="A158" s="72">
        <v>77</v>
      </c>
      <c r="B158" s="73" t="s">
        <v>286</v>
      </c>
      <c r="C158" s="74">
        <v>8500</v>
      </c>
      <c r="D158" s="74">
        <v>8500</v>
      </c>
      <c r="E158" s="177" t="s">
        <v>132</v>
      </c>
      <c r="F158" s="75" t="s">
        <v>287</v>
      </c>
      <c r="G158" s="178">
        <v>8500</v>
      </c>
      <c r="H158" s="75" t="s">
        <v>287</v>
      </c>
      <c r="I158" s="178">
        <v>8500</v>
      </c>
      <c r="J158" s="75" t="s">
        <v>133</v>
      </c>
      <c r="K158" s="75" t="s">
        <v>288</v>
      </c>
    </row>
    <row r="159" spans="1:11" s="85" customFormat="1" x14ac:dyDescent="0.2">
      <c r="A159" s="81"/>
      <c r="B159" s="82"/>
      <c r="C159" s="83"/>
      <c r="D159" s="83"/>
      <c r="E159" s="182"/>
      <c r="F159" s="84"/>
      <c r="G159" s="183"/>
      <c r="H159" s="84"/>
      <c r="I159" s="183"/>
      <c r="J159" s="84"/>
      <c r="K159" s="84"/>
    </row>
    <row r="160" spans="1:11" s="85" customFormat="1" ht="42" x14ac:dyDescent="0.2">
      <c r="A160" s="72">
        <v>78</v>
      </c>
      <c r="B160" s="73" t="s">
        <v>289</v>
      </c>
      <c r="C160" s="74">
        <v>11944</v>
      </c>
      <c r="D160" s="74">
        <f>G160+G161+G162+G163+G164+G165+G166+G167+G168</f>
        <v>11944</v>
      </c>
      <c r="E160" s="177" t="s">
        <v>132</v>
      </c>
      <c r="F160" s="75" t="s">
        <v>290</v>
      </c>
      <c r="G160" s="178">
        <v>124</v>
      </c>
      <c r="H160" s="75" t="s">
        <v>290</v>
      </c>
      <c r="I160" s="178">
        <v>124</v>
      </c>
      <c r="J160" s="75" t="s">
        <v>169</v>
      </c>
      <c r="K160" s="75" t="s">
        <v>291</v>
      </c>
    </row>
    <row r="161" spans="1:12" s="85" customFormat="1" ht="42" x14ac:dyDescent="0.2">
      <c r="A161" s="77"/>
      <c r="B161" s="78"/>
      <c r="C161" s="79"/>
      <c r="D161" s="79"/>
      <c r="E161" s="179" t="s">
        <v>283</v>
      </c>
      <c r="F161" s="80" t="s">
        <v>290</v>
      </c>
      <c r="G161" s="180">
        <v>2461</v>
      </c>
      <c r="H161" s="80" t="s">
        <v>290</v>
      </c>
      <c r="I161" s="180">
        <v>2461</v>
      </c>
      <c r="J161" s="80"/>
      <c r="K161" s="80" t="s">
        <v>292</v>
      </c>
    </row>
    <row r="162" spans="1:12" s="85" customFormat="1" ht="63" x14ac:dyDescent="0.2">
      <c r="A162" s="77"/>
      <c r="B162" s="78"/>
      <c r="C162" s="79"/>
      <c r="D162" s="79"/>
      <c r="E162" s="179" t="s">
        <v>284</v>
      </c>
      <c r="F162" s="80" t="s">
        <v>293</v>
      </c>
      <c r="G162" s="180">
        <v>799</v>
      </c>
      <c r="H162" s="80" t="s">
        <v>293</v>
      </c>
      <c r="I162" s="180">
        <v>799</v>
      </c>
      <c r="J162" s="80"/>
      <c r="K162" s="80" t="s">
        <v>294</v>
      </c>
    </row>
    <row r="163" spans="1:12" s="85" customFormat="1" ht="42" x14ac:dyDescent="0.2">
      <c r="A163" s="77"/>
      <c r="B163" s="78"/>
      <c r="C163" s="79"/>
      <c r="D163" s="79"/>
      <c r="E163" s="179">
        <v>2561</v>
      </c>
      <c r="F163" s="80" t="s">
        <v>295</v>
      </c>
      <c r="G163" s="180">
        <v>574.25</v>
      </c>
      <c r="H163" s="80" t="s">
        <v>295</v>
      </c>
      <c r="I163" s="180">
        <v>574.25</v>
      </c>
      <c r="J163" s="80"/>
      <c r="K163" s="80" t="s">
        <v>296</v>
      </c>
    </row>
    <row r="164" spans="1:12" s="85" customFormat="1" ht="42" x14ac:dyDescent="0.2">
      <c r="A164" s="77"/>
      <c r="B164" s="78"/>
      <c r="C164" s="79"/>
      <c r="D164" s="79"/>
      <c r="E164" s="179"/>
      <c r="F164" s="80" t="s">
        <v>295</v>
      </c>
      <c r="G164" s="180">
        <v>439</v>
      </c>
      <c r="H164" s="80" t="s">
        <v>295</v>
      </c>
      <c r="I164" s="180">
        <v>439</v>
      </c>
      <c r="J164" s="80"/>
      <c r="K164" s="80" t="s">
        <v>297</v>
      </c>
    </row>
    <row r="165" spans="1:12" s="85" customFormat="1" ht="63" x14ac:dyDescent="0.2">
      <c r="A165" s="77"/>
      <c r="B165" s="78"/>
      <c r="C165" s="79"/>
      <c r="D165" s="79"/>
      <c r="E165" s="179"/>
      <c r="F165" s="92" t="s">
        <v>293</v>
      </c>
      <c r="G165" s="180">
        <v>99</v>
      </c>
      <c r="H165" s="80" t="s">
        <v>293</v>
      </c>
      <c r="I165" s="180">
        <v>99</v>
      </c>
      <c r="J165" s="80"/>
      <c r="K165" s="80" t="s">
        <v>298</v>
      </c>
    </row>
    <row r="166" spans="1:12" s="85" customFormat="1" ht="42" x14ac:dyDescent="0.2">
      <c r="A166" s="77"/>
      <c r="B166" s="78"/>
      <c r="C166" s="79"/>
      <c r="D166" s="79"/>
      <c r="E166" s="179"/>
      <c r="F166" s="80" t="s">
        <v>290</v>
      </c>
      <c r="G166" s="180">
        <v>4183</v>
      </c>
      <c r="H166" s="80" t="s">
        <v>290</v>
      </c>
      <c r="I166" s="180">
        <v>4183</v>
      </c>
      <c r="J166" s="80"/>
      <c r="K166" s="80" t="s">
        <v>299</v>
      </c>
    </row>
    <row r="167" spans="1:12" s="85" customFormat="1" ht="42" x14ac:dyDescent="0.2">
      <c r="A167" s="77"/>
      <c r="B167" s="78"/>
      <c r="C167" s="79"/>
      <c r="D167" s="79"/>
      <c r="E167" s="179"/>
      <c r="F167" s="80" t="s">
        <v>290</v>
      </c>
      <c r="G167" s="180">
        <v>2904.75</v>
      </c>
      <c r="H167" s="80" t="s">
        <v>290</v>
      </c>
      <c r="I167" s="180">
        <v>2904.75</v>
      </c>
      <c r="J167" s="80"/>
      <c r="K167" s="80" t="s">
        <v>300</v>
      </c>
    </row>
    <row r="168" spans="1:12" s="85" customFormat="1" ht="42" x14ac:dyDescent="0.2">
      <c r="A168" s="193"/>
      <c r="B168" s="93"/>
      <c r="C168" s="94"/>
      <c r="D168" s="94"/>
      <c r="E168" s="187"/>
      <c r="F168" s="84" t="s">
        <v>301</v>
      </c>
      <c r="G168" s="183">
        <v>360</v>
      </c>
      <c r="H168" s="84" t="s">
        <v>301</v>
      </c>
      <c r="I168" s="183">
        <v>360</v>
      </c>
      <c r="J168" s="188"/>
      <c r="K168" s="84" t="s">
        <v>302</v>
      </c>
      <c r="L168" s="76"/>
    </row>
    <row r="169" spans="1:12" s="85" customFormat="1" ht="63" x14ac:dyDescent="0.2">
      <c r="A169" s="72">
        <v>79</v>
      </c>
      <c r="B169" s="73" t="s">
        <v>303</v>
      </c>
      <c r="C169" s="74">
        <v>360</v>
      </c>
      <c r="D169" s="74">
        <f>G169</f>
        <v>360</v>
      </c>
      <c r="E169" s="177" t="s">
        <v>132</v>
      </c>
      <c r="F169" s="75" t="s">
        <v>304</v>
      </c>
      <c r="G169" s="178">
        <v>360</v>
      </c>
      <c r="H169" s="75" t="s">
        <v>304</v>
      </c>
      <c r="I169" s="178">
        <v>360</v>
      </c>
      <c r="J169" s="75" t="s">
        <v>169</v>
      </c>
      <c r="K169" s="75" t="s">
        <v>305</v>
      </c>
      <c r="L169" s="76"/>
    </row>
    <row r="170" spans="1:12" s="85" customFormat="1" ht="42" x14ac:dyDescent="0.2">
      <c r="A170" s="77"/>
      <c r="B170" s="78"/>
      <c r="C170" s="79"/>
      <c r="D170" s="79"/>
      <c r="E170" s="179" t="s">
        <v>283</v>
      </c>
      <c r="F170" s="80"/>
      <c r="G170" s="180"/>
      <c r="H170" s="80"/>
      <c r="I170" s="180"/>
      <c r="J170" s="80"/>
      <c r="K170" s="80"/>
      <c r="L170" s="76"/>
    </row>
    <row r="171" spans="1:12" s="85" customFormat="1" ht="42" x14ac:dyDescent="0.2">
      <c r="A171" s="77"/>
      <c r="B171" s="78"/>
      <c r="C171" s="79"/>
      <c r="D171" s="79"/>
      <c r="E171" s="179" t="s">
        <v>284</v>
      </c>
      <c r="F171" s="80"/>
      <c r="G171" s="180"/>
      <c r="H171" s="80"/>
      <c r="I171" s="180"/>
      <c r="J171" s="80"/>
      <c r="K171" s="80"/>
      <c r="L171" s="76"/>
    </row>
    <row r="172" spans="1:12" s="85" customFormat="1" x14ac:dyDescent="0.2">
      <c r="A172" s="81"/>
      <c r="B172" s="82"/>
      <c r="C172" s="83"/>
      <c r="D172" s="83"/>
      <c r="E172" s="182">
        <v>2561</v>
      </c>
      <c r="F172" s="84"/>
      <c r="G172" s="183"/>
      <c r="H172" s="84"/>
      <c r="I172" s="183"/>
      <c r="J172" s="84"/>
      <c r="K172" s="84"/>
      <c r="L172" s="76"/>
    </row>
    <row r="173" spans="1:12" s="85" customFormat="1" ht="63" x14ac:dyDescent="0.2">
      <c r="A173" s="72">
        <v>80</v>
      </c>
      <c r="B173" s="73" t="s">
        <v>303</v>
      </c>
      <c r="C173" s="74">
        <v>1455.91</v>
      </c>
      <c r="D173" s="74">
        <f>G173+G174+G175</f>
        <v>1455.9099999999999</v>
      </c>
      <c r="E173" s="177" t="s">
        <v>132</v>
      </c>
      <c r="F173" s="95" t="s">
        <v>304</v>
      </c>
      <c r="G173" s="178">
        <v>360</v>
      </c>
      <c r="H173" s="75" t="s">
        <v>304</v>
      </c>
      <c r="I173" s="178">
        <v>360</v>
      </c>
      <c r="J173" s="80" t="s">
        <v>169</v>
      </c>
      <c r="K173" s="75" t="s">
        <v>306</v>
      </c>
    </row>
    <row r="174" spans="1:12" s="85" customFormat="1" ht="42" x14ac:dyDescent="0.2">
      <c r="A174" s="77"/>
      <c r="B174" s="78"/>
      <c r="C174" s="79"/>
      <c r="D174" s="79"/>
      <c r="E174" s="179" t="s">
        <v>283</v>
      </c>
      <c r="F174" s="80" t="s">
        <v>307</v>
      </c>
      <c r="G174" s="180">
        <v>515.91</v>
      </c>
      <c r="H174" s="80" t="s">
        <v>307</v>
      </c>
      <c r="I174" s="180">
        <v>515.91</v>
      </c>
      <c r="J174" s="80"/>
      <c r="K174" s="80" t="s">
        <v>308</v>
      </c>
    </row>
    <row r="175" spans="1:12" s="85" customFormat="1" ht="42" x14ac:dyDescent="0.2">
      <c r="A175" s="77"/>
      <c r="B175" s="78"/>
      <c r="C175" s="79"/>
      <c r="D175" s="79"/>
      <c r="E175" s="179" t="s">
        <v>284</v>
      </c>
      <c r="F175" s="80" t="s">
        <v>309</v>
      </c>
      <c r="G175" s="180">
        <v>580</v>
      </c>
      <c r="H175" s="80" t="s">
        <v>309</v>
      </c>
      <c r="I175" s="180">
        <v>580</v>
      </c>
      <c r="J175" s="80"/>
      <c r="K175" s="80" t="s">
        <v>310</v>
      </c>
    </row>
    <row r="176" spans="1:12" s="85" customFormat="1" x14ac:dyDescent="0.2">
      <c r="A176" s="81"/>
      <c r="B176" s="82"/>
      <c r="C176" s="83"/>
      <c r="D176" s="83"/>
      <c r="E176" s="182">
        <v>2561</v>
      </c>
      <c r="F176" s="84"/>
      <c r="G176" s="183"/>
      <c r="H176" s="84"/>
      <c r="I176" s="183"/>
      <c r="J176" s="84"/>
      <c r="K176" s="84"/>
    </row>
    <row r="177" spans="1:11" s="85" customFormat="1" ht="42" x14ac:dyDescent="0.2">
      <c r="A177" s="72">
        <v>81</v>
      </c>
      <c r="B177" s="73" t="s">
        <v>303</v>
      </c>
      <c r="C177" s="74">
        <v>300</v>
      </c>
      <c r="D177" s="74">
        <f>G177</f>
        <v>300</v>
      </c>
      <c r="E177" s="177" t="s">
        <v>132</v>
      </c>
      <c r="F177" s="75" t="s">
        <v>309</v>
      </c>
      <c r="G177" s="178">
        <v>300</v>
      </c>
      <c r="H177" s="75" t="s">
        <v>309</v>
      </c>
      <c r="I177" s="178">
        <v>300</v>
      </c>
      <c r="J177" s="80" t="s">
        <v>169</v>
      </c>
      <c r="K177" s="75" t="s">
        <v>311</v>
      </c>
    </row>
    <row r="178" spans="1:11" s="85" customFormat="1" ht="42" x14ac:dyDescent="0.2">
      <c r="A178" s="77"/>
      <c r="B178" s="78"/>
      <c r="C178" s="79"/>
      <c r="D178" s="79"/>
      <c r="E178" s="179" t="s">
        <v>283</v>
      </c>
      <c r="F178" s="80"/>
      <c r="G178" s="180"/>
      <c r="H178" s="80"/>
      <c r="I178" s="180"/>
      <c r="J178" s="80"/>
      <c r="K178" s="80"/>
    </row>
    <row r="179" spans="1:11" s="85" customFormat="1" ht="42" x14ac:dyDescent="0.2">
      <c r="A179" s="77"/>
      <c r="B179" s="78"/>
      <c r="C179" s="79"/>
      <c r="D179" s="79"/>
      <c r="E179" s="179" t="s">
        <v>284</v>
      </c>
      <c r="F179" s="80"/>
      <c r="G179" s="180"/>
      <c r="H179" s="80"/>
      <c r="I179" s="180"/>
      <c r="J179" s="189"/>
      <c r="K179" s="80"/>
    </row>
    <row r="180" spans="1:11" s="85" customFormat="1" x14ac:dyDescent="0.2">
      <c r="A180" s="81"/>
      <c r="B180" s="82"/>
      <c r="C180" s="83"/>
      <c r="D180" s="83"/>
      <c r="E180" s="182">
        <v>2561</v>
      </c>
      <c r="F180" s="84"/>
      <c r="G180" s="183"/>
      <c r="H180" s="84"/>
      <c r="I180" s="183"/>
      <c r="J180" s="84"/>
      <c r="K180" s="84"/>
    </row>
    <row r="181" spans="1:11" s="85" customFormat="1" ht="42" x14ac:dyDescent="0.2">
      <c r="A181" s="72">
        <v>82</v>
      </c>
      <c r="B181" s="73" t="s">
        <v>289</v>
      </c>
      <c r="C181" s="74">
        <v>19366.25</v>
      </c>
      <c r="D181" s="74">
        <f>G181+G182+G183+G184+G185+G186+G187+G188+G189+G190+G191+G192+G193+G194</f>
        <v>19366.25</v>
      </c>
      <c r="E181" s="177" t="s">
        <v>132</v>
      </c>
      <c r="F181" s="75" t="s">
        <v>290</v>
      </c>
      <c r="G181" s="190">
        <v>150</v>
      </c>
      <c r="H181" s="75" t="s">
        <v>290</v>
      </c>
      <c r="I181" s="178">
        <v>150</v>
      </c>
      <c r="J181" s="75" t="s">
        <v>169</v>
      </c>
      <c r="K181" s="75" t="s">
        <v>312</v>
      </c>
    </row>
    <row r="182" spans="1:11" s="85" customFormat="1" ht="42" x14ac:dyDescent="0.2">
      <c r="A182" s="77"/>
      <c r="B182" s="78"/>
      <c r="C182" s="79"/>
      <c r="D182" s="79"/>
      <c r="E182" s="179" t="s">
        <v>283</v>
      </c>
      <c r="F182" s="80" t="s">
        <v>290</v>
      </c>
      <c r="G182" s="191">
        <v>2313.75</v>
      </c>
      <c r="H182" s="80" t="s">
        <v>290</v>
      </c>
      <c r="I182" s="180">
        <v>2313.75</v>
      </c>
      <c r="J182" s="80"/>
      <c r="K182" s="80" t="s">
        <v>313</v>
      </c>
    </row>
    <row r="183" spans="1:11" s="85" customFormat="1" ht="42" x14ac:dyDescent="0.2">
      <c r="A183" s="90"/>
      <c r="B183" s="78"/>
      <c r="C183" s="79"/>
      <c r="D183" s="79"/>
      <c r="E183" s="179" t="s">
        <v>284</v>
      </c>
      <c r="F183" s="80" t="s">
        <v>290</v>
      </c>
      <c r="G183" s="191">
        <v>1517</v>
      </c>
      <c r="H183" s="80" t="s">
        <v>290</v>
      </c>
      <c r="I183" s="180">
        <v>1517</v>
      </c>
      <c r="J183" s="80"/>
      <c r="K183" s="80" t="s">
        <v>314</v>
      </c>
    </row>
    <row r="184" spans="1:11" s="85" customFormat="1" ht="42" x14ac:dyDescent="0.2">
      <c r="A184" s="77"/>
      <c r="B184" s="78"/>
      <c r="C184" s="79"/>
      <c r="D184" s="79"/>
      <c r="E184" s="179">
        <v>2561</v>
      </c>
      <c r="F184" s="80" t="s">
        <v>315</v>
      </c>
      <c r="G184" s="191">
        <v>1165</v>
      </c>
      <c r="H184" s="80" t="s">
        <v>315</v>
      </c>
      <c r="I184" s="180">
        <v>1165</v>
      </c>
      <c r="J184" s="80"/>
      <c r="K184" s="80" t="s">
        <v>316</v>
      </c>
    </row>
    <row r="185" spans="1:11" s="85" customFormat="1" ht="42" x14ac:dyDescent="0.2">
      <c r="A185" s="77"/>
      <c r="B185" s="78"/>
      <c r="C185" s="79"/>
      <c r="D185" s="79"/>
      <c r="E185" s="179"/>
      <c r="F185" s="80" t="s">
        <v>317</v>
      </c>
      <c r="G185" s="191">
        <v>1485</v>
      </c>
      <c r="H185" s="80" t="s">
        <v>317</v>
      </c>
      <c r="I185" s="180">
        <v>1485</v>
      </c>
      <c r="J185" s="181"/>
      <c r="K185" s="80" t="s">
        <v>318</v>
      </c>
    </row>
    <row r="186" spans="1:11" s="85" customFormat="1" ht="42" x14ac:dyDescent="0.2">
      <c r="A186" s="90"/>
      <c r="B186" s="78"/>
      <c r="C186" s="79"/>
      <c r="D186" s="79"/>
      <c r="E186" s="179"/>
      <c r="F186" s="80" t="s">
        <v>290</v>
      </c>
      <c r="G186" s="191">
        <v>609.5</v>
      </c>
      <c r="H186" s="80" t="s">
        <v>290</v>
      </c>
      <c r="I186" s="180">
        <v>609.5</v>
      </c>
      <c r="J186" s="80"/>
      <c r="K186" s="80" t="s">
        <v>319</v>
      </c>
    </row>
    <row r="187" spans="1:11" s="85" customFormat="1" ht="42" x14ac:dyDescent="0.2">
      <c r="A187" s="77"/>
      <c r="B187" s="78"/>
      <c r="C187" s="79"/>
      <c r="D187" s="79"/>
      <c r="E187" s="179"/>
      <c r="F187" s="80" t="s">
        <v>315</v>
      </c>
      <c r="G187" s="191">
        <v>2460</v>
      </c>
      <c r="H187" s="80" t="s">
        <v>315</v>
      </c>
      <c r="I187" s="180">
        <v>2460</v>
      </c>
      <c r="J187" s="80"/>
      <c r="K187" s="80" t="s">
        <v>320</v>
      </c>
    </row>
    <row r="188" spans="1:11" s="85" customFormat="1" ht="42" x14ac:dyDescent="0.2">
      <c r="A188" s="77"/>
      <c r="B188" s="78"/>
      <c r="C188" s="79"/>
      <c r="D188" s="79"/>
      <c r="E188" s="179"/>
      <c r="F188" s="80" t="s">
        <v>315</v>
      </c>
      <c r="G188" s="191">
        <v>1302</v>
      </c>
      <c r="H188" s="80" t="s">
        <v>315</v>
      </c>
      <c r="I188" s="180">
        <v>1302</v>
      </c>
      <c r="J188" s="80"/>
      <c r="K188" s="80" t="s">
        <v>321</v>
      </c>
    </row>
    <row r="189" spans="1:11" s="85" customFormat="1" ht="42" x14ac:dyDescent="0.2">
      <c r="A189" s="77"/>
      <c r="B189" s="78"/>
      <c r="C189" s="79"/>
      <c r="D189" s="79"/>
      <c r="E189" s="179"/>
      <c r="F189" s="80" t="s">
        <v>315</v>
      </c>
      <c r="G189" s="191">
        <v>1650</v>
      </c>
      <c r="H189" s="80" t="s">
        <v>315</v>
      </c>
      <c r="I189" s="180">
        <v>1650</v>
      </c>
      <c r="J189" s="80"/>
      <c r="K189" s="80" t="s">
        <v>322</v>
      </c>
    </row>
    <row r="190" spans="1:11" s="85" customFormat="1" ht="42" x14ac:dyDescent="0.2">
      <c r="A190" s="77"/>
      <c r="B190" s="78"/>
      <c r="C190" s="79"/>
      <c r="D190" s="79"/>
      <c r="E190" s="179"/>
      <c r="F190" s="80" t="s">
        <v>290</v>
      </c>
      <c r="G190" s="191">
        <v>2023</v>
      </c>
      <c r="H190" s="80" t="s">
        <v>290</v>
      </c>
      <c r="I190" s="180">
        <v>2023</v>
      </c>
      <c r="J190" s="80"/>
      <c r="K190" s="80" t="s">
        <v>323</v>
      </c>
    </row>
    <row r="191" spans="1:11" s="85" customFormat="1" ht="42" x14ac:dyDescent="0.2">
      <c r="A191" s="77"/>
      <c r="B191" s="78"/>
      <c r="C191" s="79"/>
      <c r="D191" s="79"/>
      <c r="E191" s="179"/>
      <c r="F191" s="80" t="s">
        <v>324</v>
      </c>
      <c r="G191" s="191">
        <v>1835</v>
      </c>
      <c r="H191" s="80" t="s">
        <v>324</v>
      </c>
      <c r="I191" s="180">
        <v>1835</v>
      </c>
      <c r="J191" s="80"/>
      <c r="K191" s="80" t="s">
        <v>325</v>
      </c>
    </row>
    <row r="192" spans="1:11" s="85" customFormat="1" ht="42" x14ac:dyDescent="0.2">
      <c r="A192" s="77"/>
      <c r="B192" s="78"/>
      <c r="C192" s="79"/>
      <c r="D192" s="79"/>
      <c r="E192" s="179"/>
      <c r="F192" s="80" t="s">
        <v>62</v>
      </c>
      <c r="G192" s="191">
        <v>896</v>
      </c>
      <c r="H192" s="80" t="s">
        <v>62</v>
      </c>
      <c r="I192" s="180">
        <v>896</v>
      </c>
      <c r="J192" s="80"/>
      <c r="K192" s="80" t="s">
        <v>326</v>
      </c>
    </row>
    <row r="193" spans="1:11" s="85" customFormat="1" ht="42" x14ac:dyDescent="0.2">
      <c r="A193" s="77"/>
      <c r="B193" s="78"/>
      <c r="C193" s="79"/>
      <c r="D193" s="79"/>
      <c r="E193" s="179"/>
      <c r="F193" s="80" t="s">
        <v>327</v>
      </c>
      <c r="G193" s="191">
        <v>1250</v>
      </c>
      <c r="H193" s="80" t="s">
        <v>327</v>
      </c>
      <c r="I193" s="180">
        <v>1250</v>
      </c>
      <c r="J193" s="80"/>
      <c r="K193" s="80" t="s">
        <v>328</v>
      </c>
    </row>
    <row r="194" spans="1:11" s="85" customFormat="1" ht="42" x14ac:dyDescent="0.2">
      <c r="A194" s="81"/>
      <c r="B194" s="82"/>
      <c r="C194" s="83"/>
      <c r="D194" s="83"/>
      <c r="E194" s="182"/>
      <c r="F194" s="84" t="s">
        <v>329</v>
      </c>
      <c r="G194" s="192">
        <v>710</v>
      </c>
      <c r="H194" s="84" t="s">
        <v>329</v>
      </c>
      <c r="I194" s="183">
        <v>710</v>
      </c>
      <c r="J194" s="84"/>
      <c r="K194" s="84" t="s">
        <v>330</v>
      </c>
    </row>
    <row r="195" spans="1:11" s="85" customFormat="1" ht="42" x14ac:dyDescent="0.2">
      <c r="A195" s="72">
        <v>83</v>
      </c>
      <c r="B195" s="78" t="s">
        <v>289</v>
      </c>
      <c r="C195" s="79">
        <v>18492.25</v>
      </c>
      <c r="D195" s="79">
        <f>G195+G196+G197+G198+G199+G200+G201+G202+G203+G204+G205+G206+G207+G208+G209+G210+G211+G212+G213</f>
        <v>18492.25</v>
      </c>
      <c r="E195" s="179" t="s">
        <v>132</v>
      </c>
      <c r="F195" s="80" t="s">
        <v>290</v>
      </c>
      <c r="G195" s="178">
        <v>2061</v>
      </c>
      <c r="H195" s="75" t="s">
        <v>290</v>
      </c>
      <c r="I195" s="180">
        <v>2061</v>
      </c>
      <c r="J195" s="80" t="s">
        <v>169</v>
      </c>
      <c r="K195" s="80" t="s">
        <v>331</v>
      </c>
    </row>
    <row r="196" spans="1:11" s="85" customFormat="1" ht="63" x14ac:dyDescent="0.2">
      <c r="A196" s="77"/>
      <c r="B196" s="78"/>
      <c r="C196" s="79"/>
      <c r="D196" s="79"/>
      <c r="E196" s="179" t="s">
        <v>283</v>
      </c>
      <c r="F196" s="80" t="s">
        <v>293</v>
      </c>
      <c r="G196" s="180">
        <v>99</v>
      </c>
      <c r="H196" s="80" t="s">
        <v>293</v>
      </c>
      <c r="I196" s="180">
        <v>99</v>
      </c>
      <c r="J196" s="80"/>
      <c r="K196" s="80" t="s">
        <v>332</v>
      </c>
    </row>
    <row r="197" spans="1:11" s="85" customFormat="1" ht="63" x14ac:dyDescent="0.2">
      <c r="A197" s="77"/>
      <c r="B197" s="78"/>
      <c r="C197" s="79"/>
      <c r="D197" s="79"/>
      <c r="E197" s="179" t="s">
        <v>284</v>
      </c>
      <c r="F197" s="80" t="s">
        <v>293</v>
      </c>
      <c r="G197" s="180">
        <v>250</v>
      </c>
      <c r="H197" s="80" t="s">
        <v>293</v>
      </c>
      <c r="I197" s="180">
        <v>250</v>
      </c>
      <c r="J197" s="80"/>
      <c r="K197" s="80" t="s">
        <v>333</v>
      </c>
    </row>
    <row r="198" spans="1:11" s="85" customFormat="1" ht="42" x14ac:dyDescent="0.2">
      <c r="A198" s="77"/>
      <c r="B198" s="78"/>
      <c r="C198" s="79"/>
      <c r="D198" s="79"/>
      <c r="E198" s="179">
        <v>2561</v>
      </c>
      <c r="F198" s="80" t="s">
        <v>290</v>
      </c>
      <c r="G198" s="180">
        <v>2675.5</v>
      </c>
      <c r="H198" s="80" t="s">
        <v>290</v>
      </c>
      <c r="I198" s="180">
        <v>2675.5</v>
      </c>
      <c r="J198" s="80"/>
      <c r="K198" s="80" t="s">
        <v>334</v>
      </c>
    </row>
    <row r="199" spans="1:11" s="85" customFormat="1" ht="42" x14ac:dyDescent="0.2">
      <c r="A199" s="77"/>
      <c r="B199" s="78"/>
      <c r="C199" s="79"/>
      <c r="D199" s="79"/>
      <c r="E199" s="179"/>
      <c r="F199" s="80" t="s">
        <v>295</v>
      </c>
      <c r="G199" s="180">
        <v>256.75</v>
      </c>
      <c r="H199" s="80" t="s">
        <v>295</v>
      </c>
      <c r="I199" s="180">
        <v>256.75</v>
      </c>
      <c r="J199" s="80"/>
      <c r="K199" s="80" t="s">
        <v>335</v>
      </c>
    </row>
    <row r="200" spans="1:11" s="85" customFormat="1" ht="42" x14ac:dyDescent="0.2">
      <c r="A200" s="77"/>
      <c r="B200" s="78"/>
      <c r="C200" s="79"/>
      <c r="D200" s="79"/>
      <c r="E200" s="179"/>
      <c r="F200" s="80" t="s">
        <v>336</v>
      </c>
      <c r="G200" s="180">
        <v>1250</v>
      </c>
      <c r="H200" s="80" t="s">
        <v>336</v>
      </c>
      <c r="I200" s="180">
        <v>1250</v>
      </c>
      <c r="J200" s="80"/>
      <c r="K200" s="80" t="s">
        <v>337</v>
      </c>
    </row>
    <row r="201" spans="1:11" s="85" customFormat="1" ht="42" x14ac:dyDescent="0.2">
      <c r="A201" s="77"/>
      <c r="B201" s="78"/>
      <c r="C201" s="79"/>
      <c r="D201" s="79"/>
      <c r="E201" s="179"/>
      <c r="F201" s="80" t="s">
        <v>62</v>
      </c>
      <c r="G201" s="180">
        <v>540</v>
      </c>
      <c r="H201" s="80" t="s">
        <v>62</v>
      </c>
      <c r="I201" s="180">
        <v>540</v>
      </c>
      <c r="J201" s="80"/>
      <c r="K201" s="80" t="s">
        <v>338</v>
      </c>
    </row>
    <row r="202" spans="1:11" s="85" customFormat="1" ht="42" x14ac:dyDescent="0.2">
      <c r="A202" s="77"/>
      <c r="B202" s="78"/>
      <c r="C202" s="79"/>
      <c r="D202" s="79"/>
      <c r="E202" s="179"/>
      <c r="F202" s="80" t="s">
        <v>324</v>
      </c>
      <c r="G202" s="180">
        <v>795</v>
      </c>
      <c r="H202" s="80" t="s">
        <v>324</v>
      </c>
      <c r="I202" s="180">
        <v>795</v>
      </c>
      <c r="J202" s="80"/>
      <c r="K202" s="80" t="s">
        <v>339</v>
      </c>
    </row>
    <row r="203" spans="1:11" s="85" customFormat="1" ht="42" x14ac:dyDescent="0.2">
      <c r="A203" s="77"/>
      <c r="B203" s="78"/>
      <c r="C203" s="79"/>
      <c r="D203" s="79"/>
      <c r="E203" s="179"/>
      <c r="F203" s="80" t="s">
        <v>340</v>
      </c>
      <c r="G203" s="180">
        <v>590</v>
      </c>
      <c r="H203" s="80" t="s">
        <v>340</v>
      </c>
      <c r="I203" s="180">
        <v>590</v>
      </c>
      <c r="J203" s="80"/>
      <c r="K203" s="80" t="s">
        <v>341</v>
      </c>
    </row>
    <row r="204" spans="1:11" s="85" customFormat="1" ht="42" x14ac:dyDescent="0.2">
      <c r="A204" s="77"/>
      <c r="B204" s="78"/>
      <c r="C204" s="79"/>
      <c r="D204" s="79"/>
      <c r="E204" s="179"/>
      <c r="F204" s="80" t="s">
        <v>342</v>
      </c>
      <c r="G204" s="180">
        <v>625</v>
      </c>
      <c r="H204" s="80" t="s">
        <v>342</v>
      </c>
      <c r="I204" s="180">
        <v>625</v>
      </c>
      <c r="J204" s="80"/>
      <c r="K204" s="80" t="s">
        <v>343</v>
      </c>
    </row>
    <row r="205" spans="1:11" s="85" customFormat="1" ht="42" x14ac:dyDescent="0.2">
      <c r="A205" s="77"/>
      <c r="B205" s="78"/>
      <c r="C205" s="79"/>
      <c r="D205" s="79"/>
      <c r="E205" s="179"/>
      <c r="F205" s="80" t="s">
        <v>315</v>
      </c>
      <c r="G205" s="180">
        <v>1070</v>
      </c>
      <c r="H205" s="80" t="s">
        <v>315</v>
      </c>
      <c r="I205" s="180">
        <v>1070</v>
      </c>
      <c r="J205" s="80"/>
      <c r="K205" s="80" t="s">
        <v>344</v>
      </c>
    </row>
    <row r="206" spans="1:11" s="85" customFormat="1" ht="42" x14ac:dyDescent="0.2">
      <c r="A206" s="77"/>
      <c r="B206" s="78"/>
      <c r="C206" s="79"/>
      <c r="D206" s="79"/>
      <c r="E206" s="179"/>
      <c r="F206" s="80" t="s">
        <v>315</v>
      </c>
      <c r="G206" s="180">
        <v>975</v>
      </c>
      <c r="H206" s="80" t="s">
        <v>315</v>
      </c>
      <c r="I206" s="180">
        <v>975</v>
      </c>
      <c r="J206" s="80"/>
      <c r="K206" s="80" t="s">
        <v>345</v>
      </c>
    </row>
    <row r="207" spans="1:11" s="85" customFormat="1" ht="63" x14ac:dyDescent="0.2">
      <c r="A207" s="77"/>
      <c r="B207" s="78"/>
      <c r="C207" s="79"/>
      <c r="D207" s="79"/>
      <c r="E207" s="179"/>
      <c r="F207" s="80" t="s">
        <v>293</v>
      </c>
      <c r="G207" s="180">
        <v>675</v>
      </c>
      <c r="H207" s="80" t="s">
        <v>293</v>
      </c>
      <c r="I207" s="180">
        <v>675</v>
      </c>
      <c r="J207" s="80"/>
      <c r="K207" s="80" t="s">
        <v>346</v>
      </c>
    </row>
    <row r="208" spans="1:11" s="85" customFormat="1" ht="42" x14ac:dyDescent="0.2">
      <c r="A208" s="77"/>
      <c r="B208" s="78"/>
      <c r="C208" s="79"/>
      <c r="D208" s="79"/>
      <c r="E208" s="179"/>
      <c r="F208" s="80" t="s">
        <v>290</v>
      </c>
      <c r="G208" s="180">
        <v>180</v>
      </c>
      <c r="H208" s="80" t="s">
        <v>290</v>
      </c>
      <c r="I208" s="180">
        <v>180</v>
      </c>
      <c r="J208" s="80"/>
      <c r="K208" s="80" t="s">
        <v>347</v>
      </c>
    </row>
    <row r="209" spans="1:12" s="85" customFormat="1" ht="42" x14ac:dyDescent="0.2">
      <c r="A209" s="77"/>
      <c r="B209" s="78"/>
      <c r="C209" s="79"/>
      <c r="D209" s="79"/>
      <c r="E209" s="179"/>
      <c r="F209" s="80" t="s">
        <v>315</v>
      </c>
      <c r="G209" s="180">
        <v>1070</v>
      </c>
      <c r="H209" s="80" t="s">
        <v>315</v>
      </c>
      <c r="I209" s="180">
        <v>1070</v>
      </c>
      <c r="J209" s="80"/>
      <c r="K209" s="80" t="s">
        <v>348</v>
      </c>
      <c r="L209" s="85" t="s">
        <v>349</v>
      </c>
    </row>
    <row r="210" spans="1:12" s="85" customFormat="1" ht="42" x14ac:dyDescent="0.2">
      <c r="A210" s="77"/>
      <c r="B210" s="78"/>
      <c r="C210" s="79"/>
      <c r="D210" s="79"/>
      <c r="E210" s="179"/>
      <c r="F210" s="80" t="s">
        <v>342</v>
      </c>
      <c r="G210" s="180">
        <v>1670</v>
      </c>
      <c r="H210" s="80" t="s">
        <v>342</v>
      </c>
      <c r="I210" s="180">
        <v>1670</v>
      </c>
      <c r="J210" s="80"/>
      <c r="K210" s="80" t="s">
        <v>350</v>
      </c>
    </row>
    <row r="211" spans="1:12" s="85" customFormat="1" ht="42" x14ac:dyDescent="0.2">
      <c r="A211" s="77"/>
      <c r="B211" s="78"/>
      <c r="C211" s="79"/>
      <c r="D211" s="79"/>
      <c r="E211" s="179"/>
      <c r="F211" s="80" t="s">
        <v>290</v>
      </c>
      <c r="G211" s="180">
        <v>470</v>
      </c>
      <c r="H211" s="80" t="s">
        <v>290</v>
      </c>
      <c r="I211" s="180">
        <v>470</v>
      </c>
      <c r="J211" s="80"/>
      <c r="K211" s="80" t="s">
        <v>351</v>
      </c>
    </row>
    <row r="212" spans="1:12" s="85" customFormat="1" ht="42" x14ac:dyDescent="0.2">
      <c r="A212" s="77"/>
      <c r="B212" s="78"/>
      <c r="C212" s="79"/>
      <c r="D212" s="79"/>
      <c r="E212" s="179"/>
      <c r="F212" s="80" t="s">
        <v>315</v>
      </c>
      <c r="G212" s="180">
        <v>1765</v>
      </c>
      <c r="H212" s="80" t="s">
        <v>315</v>
      </c>
      <c r="I212" s="180">
        <v>1765</v>
      </c>
      <c r="J212" s="80"/>
      <c r="K212" s="80" t="s">
        <v>352</v>
      </c>
    </row>
    <row r="213" spans="1:12" s="85" customFormat="1" ht="42" x14ac:dyDescent="0.2">
      <c r="A213" s="77"/>
      <c r="B213" s="78"/>
      <c r="C213" s="79"/>
      <c r="D213" s="79"/>
      <c r="E213" s="179"/>
      <c r="F213" s="80" t="s">
        <v>324</v>
      </c>
      <c r="G213" s="180">
        <v>1475</v>
      </c>
      <c r="H213" s="80" t="s">
        <v>324</v>
      </c>
      <c r="I213" s="180">
        <v>1475</v>
      </c>
      <c r="J213" s="80"/>
      <c r="K213" s="80" t="s">
        <v>353</v>
      </c>
    </row>
    <row r="214" spans="1:12" s="85" customFormat="1" ht="42" x14ac:dyDescent="0.2">
      <c r="A214" s="72">
        <v>84</v>
      </c>
      <c r="B214" s="73" t="s">
        <v>289</v>
      </c>
      <c r="C214" s="74">
        <v>11294.25</v>
      </c>
      <c r="D214" s="74">
        <f>G214+G215+G216+G217+G218+G219+G220+G221+G222</f>
        <v>11294.25</v>
      </c>
      <c r="E214" s="177" t="s">
        <v>132</v>
      </c>
      <c r="F214" s="75" t="s">
        <v>290</v>
      </c>
      <c r="G214" s="178">
        <v>304</v>
      </c>
      <c r="H214" s="75" t="s">
        <v>290</v>
      </c>
      <c r="I214" s="178">
        <v>304</v>
      </c>
      <c r="J214" s="75" t="s">
        <v>169</v>
      </c>
      <c r="K214" s="75" t="s">
        <v>354</v>
      </c>
    </row>
    <row r="215" spans="1:12" s="85" customFormat="1" ht="42" x14ac:dyDescent="0.2">
      <c r="A215" s="77"/>
      <c r="B215" s="78"/>
      <c r="C215" s="79"/>
      <c r="D215" s="79"/>
      <c r="E215" s="179" t="s">
        <v>283</v>
      </c>
      <c r="F215" s="80" t="s">
        <v>290</v>
      </c>
      <c r="G215" s="180">
        <v>1453</v>
      </c>
      <c r="H215" s="80" t="s">
        <v>290</v>
      </c>
      <c r="I215" s="180">
        <v>1453</v>
      </c>
      <c r="J215" s="80"/>
      <c r="K215" s="80" t="s">
        <v>355</v>
      </c>
    </row>
    <row r="216" spans="1:12" s="85" customFormat="1" ht="42" x14ac:dyDescent="0.2">
      <c r="A216" s="77"/>
      <c r="B216" s="78"/>
      <c r="C216" s="79"/>
      <c r="D216" s="79"/>
      <c r="E216" s="179" t="s">
        <v>284</v>
      </c>
      <c r="F216" s="80" t="s">
        <v>290</v>
      </c>
      <c r="G216" s="180">
        <v>3463.25</v>
      </c>
      <c r="H216" s="80" t="s">
        <v>290</v>
      </c>
      <c r="I216" s="180">
        <v>3463.25</v>
      </c>
      <c r="J216" s="80"/>
      <c r="K216" s="80" t="s">
        <v>356</v>
      </c>
    </row>
    <row r="217" spans="1:12" s="85" customFormat="1" ht="42" x14ac:dyDescent="0.2">
      <c r="A217" s="77"/>
      <c r="B217" s="78"/>
      <c r="C217" s="79"/>
      <c r="D217" s="79"/>
      <c r="E217" s="179">
        <v>2561</v>
      </c>
      <c r="F217" s="80" t="s">
        <v>290</v>
      </c>
      <c r="G217" s="180">
        <v>98</v>
      </c>
      <c r="H217" s="80" t="s">
        <v>290</v>
      </c>
      <c r="I217" s="180">
        <v>98</v>
      </c>
      <c r="J217" s="80"/>
      <c r="K217" s="80" t="s">
        <v>357</v>
      </c>
    </row>
    <row r="218" spans="1:12" s="85" customFormat="1" ht="42" x14ac:dyDescent="0.2">
      <c r="A218" s="77"/>
      <c r="B218" s="78"/>
      <c r="C218" s="79"/>
      <c r="D218" s="79"/>
      <c r="E218" s="179"/>
      <c r="F218" s="80" t="s">
        <v>324</v>
      </c>
      <c r="G218" s="180">
        <v>1050</v>
      </c>
      <c r="H218" s="80" t="s">
        <v>324</v>
      </c>
      <c r="I218" s="180">
        <v>1050</v>
      </c>
      <c r="J218" s="80"/>
      <c r="K218" s="80" t="s">
        <v>358</v>
      </c>
    </row>
    <row r="219" spans="1:12" s="85" customFormat="1" ht="63" x14ac:dyDescent="0.2">
      <c r="A219" s="77"/>
      <c r="B219" s="78"/>
      <c r="C219" s="79"/>
      <c r="D219" s="79"/>
      <c r="E219" s="179"/>
      <c r="F219" s="80" t="s">
        <v>293</v>
      </c>
      <c r="G219" s="180">
        <v>916</v>
      </c>
      <c r="H219" s="80" t="s">
        <v>293</v>
      </c>
      <c r="I219" s="180">
        <v>916</v>
      </c>
      <c r="J219" s="80"/>
      <c r="K219" s="80" t="s">
        <v>359</v>
      </c>
    </row>
    <row r="220" spans="1:12" s="85" customFormat="1" ht="42" x14ac:dyDescent="0.2">
      <c r="A220" s="77"/>
      <c r="B220" s="78"/>
      <c r="C220" s="79"/>
      <c r="D220" s="79"/>
      <c r="E220" s="179"/>
      <c r="F220" s="80" t="s">
        <v>315</v>
      </c>
      <c r="G220" s="180">
        <v>2050</v>
      </c>
      <c r="H220" s="80" t="s">
        <v>315</v>
      </c>
      <c r="I220" s="180">
        <v>2050</v>
      </c>
      <c r="J220" s="80"/>
      <c r="K220" s="80" t="s">
        <v>360</v>
      </c>
    </row>
    <row r="221" spans="1:12" s="85" customFormat="1" ht="42" x14ac:dyDescent="0.2">
      <c r="A221" s="77"/>
      <c r="B221" s="78"/>
      <c r="C221" s="79"/>
      <c r="D221" s="79"/>
      <c r="E221" s="179"/>
      <c r="F221" s="80" t="s">
        <v>361</v>
      </c>
      <c r="G221" s="180">
        <v>710</v>
      </c>
      <c r="H221" s="80" t="s">
        <v>361</v>
      </c>
      <c r="I221" s="180">
        <v>710</v>
      </c>
      <c r="J221" s="80"/>
      <c r="K221" s="80" t="s">
        <v>362</v>
      </c>
    </row>
    <row r="222" spans="1:12" s="85" customFormat="1" ht="42" x14ac:dyDescent="0.2">
      <c r="A222" s="81"/>
      <c r="B222" s="82"/>
      <c r="C222" s="83"/>
      <c r="D222" s="83"/>
      <c r="E222" s="182"/>
      <c r="F222" s="84" t="s">
        <v>327</v>
      </c>
      <c r="G222" s="183">
        <v>1250</v>
      </c>
      <c r="H222" s="84" t="s">
        <v>327</v>
      </c>
      <c r="I222" s="183">
        <v>1250</v>
      </c>
      <c r="J222" s="84"/>
      <c r="K222" s="84" t="s">
        <v>363</v>
      </c>
    </row>
    <row r="223" spans="1:12" s="85" customFormat="1" ht="42" x14ac:dyDescent="0.2">
      <c r="A223" s="72">
        <v>85</v>
      </c>
      <c r="B223" s="78" t="s">
        <v>289</v>
      </c>
      <c r="C223" s="79">
        <v>13235.75</v>
      </c>
      <c r="D223" s="79">
        <f>G223+G224+G225+G226+G227+G228+G229+G230+G231+G232+G233+G234+G235</f>
        <v>13235.75</v>
      </c>
      <c r="E223" s="179" t="s">
        <v>132</v>
      </c>
      <c r="F223" s="80" t="s">
        <v>290</v>
      </c>
      <c r="G223" s="180">
        <v>3175.75</v>
      </c>
      <c r="H223" s="80" t="s">
        <v>290</v>
      </c>
      <c r="I223" s="180">
        <v>3175.75</v>
      </c>
      <c r="J223" s="80" t="s">
        <v>169</v>
      </c>
      <c r="K223" s="80" t="s">
        <v>364</v>
      </c>
    </row>
    <row r="224" spans="1:12" s="85" customFormat="1" ht="42" x14ac:dyDescent="0.2">
      <c r="A224" s="77"/>
      <c r="B224" s="78" t="s">
        <v>349</v>
      </c>
      <c r="C224" s="79"/>
      <c r="D224" s="79"/>
      <c r="E224" s="179" t="s">
        <v>283</v>
      </c>
      <c r="F224" s="80" t="s">
        <v>361</v>
      </c>
      <c r="G224" s="180">
        <v>355</v>
      </c>
      <c r="H224" s="80" t="s">
        <v>361</v>
      </c>
      <c r="I224" s="180">
        <v>355</v>
      </c>
      <c r="J224" s="80"/>
      <c r="K224" s="80" t="s">
        <v>365</v>
      </c>
    </row>
    <row r="225" spans="1:11" s="85" customFormat="1" ht="42" x14ac:dyDescent="0.2">
      <c r="A225" s="77"/>
      <c r="B225" s="78"/>
      <c r="C225" s="79"/>
      <c r="D225" s="79"/>
      <c r="E225" s="179" t="s">
        <v>284</v>
      </c>
      <c r="F225" s="80" t="s">
        <v>327</v>
      </c>
      <c r="G225" s="180">
        <v>1250</v>
      </c>
      <c r="H225" s="80" t="s">
        <v>327</v>
      </c>
      <c r="I225" s="180">
        <v>1250</v>
      </c>
      <c r="J225" s="80"/>
      <c r="K225" s="80" t="s">
        <v>366</v>
      </c>
    </row>
    <row r="226" spans="1:11" s="85" customFormat="1" ht="42" x14ac:dyDescent="0.2">
      <c r="A226" s="77"/>
      <c r="B226" s="78"/>
      <c r="C226" s="79"/>
      <c r="D226" s="79"/>
      <c r="E226" s="179">
        <v>2561</v>
      </c>
      <c r="F226" s="80" t="s">
        <v>324</v>
      </c>
      <c r="G226" s="180">
        <v>530</v>
      </c>
      <c r="H226" s="80" t="s">
        <v>324</v>
      </c>
      <c r="I226" s="180">
        <v>530</v>
      </c>
      <c r="J226" s="80"/>
      <c r="K226" s="80" t="s">
        <v>367</v>
      </c>
    </row>
    <row r="227" spans="1:11" s="85" customFormat="1" ht="42" x14ac:dyDescent="0.2">
      <c r="A227" s="77"/>
      <c r="B227" s="78"/>
      <c r="C227" s="79"/>
      <c r="D227" s="79"/>
      <c r="E227" s="179"/>
      <c r="F227" s="80" t="s">
        <v>368</v>
      </c>
      <c r="G227" s="180">
        <v>900</v>
      </c>
      <c r="H227" s="80" t="s">
        <v>368</v>
      </c>
      <c r="I227" s="180">
        <v>900</v>
      </c>
      <c r="J227" s="80"/>
      <c r="K227" s="80" t="s">
        <v>369</v>
      </c>
    </row>
    <row r="228" spans="1:11" s="85" customFormat="1" ht="42" x14ac:dyDescent="0.2">
      <c r="A228" s="77"/>
      <c r="B228" s="78"/>
      <c r="C228" s="79"/>
      <c r="D228" s="79"/>
      <c r="E228" s="179"/>
      <c r="F228" s="80" t="s">
        <v>324</v>
      </c>
      <c r="G228" s="180">
        <v>1085</v>
      </c>
      <c r="H228" s="80" t="s">
        <v>324</v>
      </c>
      <c r="I228" s="180">
        <v>1085</v>
      </c>
      <c r="J228" s="80"/>
      <c r="K228" s="80" t="s">
        <v>370</v>
      </c>
    </row>
    <row r="229" spans="1:11" s="85" customFormat="1" ht="42" x14ac:dyDescent="0.2">
      <c r="A229" s="77"/>
      <c r="B229" s="78"/>
      <c r="C229" s="79"/>
      <c r="D229" s="79"/>
      <c r="E229" s="179"/>
      <c r="F229" s="80" t="s">
        <v>324</v>
      </c>
      <c r="G229" s="180">
        <v>620</v>
      </c>
      <c r="H229" s="80" t="s">
        <v>324</v>
      </c>
      <c r="I229" s="180">
        <v>620</v>
      </c>
      <c r="J229" s="80"/>
      <c r="K229" s="80" t="s">
        <v>371</v>
      </c>
    </row>
    <row r="230" spans="1:11" s="85" customFormat="1" ht="42" x14ac:dyDescent="0.2">
      <c r="A230" s="77"/>
      <c r="B230" s="78"/>
      <c r="C230" s="79"/>
      <c r="D230" s="79"/>
      <c r="E230" s="179"/>
      <c r="F230" s="80" t="s">
        <v>324</v>
      </c>
      <c r="G230" s="180">
        <v>750</v>
      </c>
      <c r="H230" s="80" t="s">
        <v>324</v>
      </c>
      <c r="I230" s="180">
        <v>750</v>
      </c>
      <c r="J230" s="80"/>
      <c r="K230" s="80" t="s">
        <v>372</v>
      </c>
    </row>
    <row r="231" spans="1:11" s="85" customFormat="1" ht="42" x14ac:dyDescent="0.2">
      <c r="A231" s="77"/>
      <c r="B231" s="78"/>
      <c r="C231" s="79"/>
      <c r="D231" s="79"/>
      <c r="E231" s="179"/>
      <c r="F231" s="80" t="s">
        <v>315</v>
      </c>
      <c r="G231" s="180">
        <v>1420</v>
      </c>
      <c r="H231" s="80" t="s">
        <v>315</v>
      </c>
      <c r="I231" s="180">
        <v>1420</v>
      </c>
      <c r="J231" s="80"/>
      <c r="K231" s="80" t="s">
        <v>373</v>
      </c>
    </row>
    <row r="232" spans="1:11" s="85" customFormat="1" ht="42" x14ac:dyDescent="0.2">
      <c r="A232" s="77"/>
      <c r="B232" s="78"/>
      <c r="C232" s="79"/>
      <c r="D232" s="79"/>
      <c r="E232" s="179"/>
      <c r="F232" s="80" t="s">
        <v>315</v>
      </c>
      <c r="G232" s="180">
        <v>1350</v>
      </c>
      <c r="H232" s="80" t="s">
        <v>315</v>
      </c>
      <c r="I232" s="180">
        <v>1350</v>
      </c>
      <c r="J232" s="80"/>
      <c r="K232" s="80" t="s">
        <v>374</v>
      </c>
    </row>
    <row r="233" spans="1:11" s="85" customFormat="1" ht="42" x14ac:dyDescent="0.2">
      <c r="A233" s="77"/>
      <c r="B233" s="78"/>
      <c r="C233" s="79"/>
      <c r="D233" s="79"/>
      <c r="E233" s="179"/>
      <c r="F233" s="80" t="s">
        <v>375</v>
      </c>
      <c r="G233" s="180">
        <v>475</v>
      </c>
      <c r="H233" s="80" t="s">
        <v>375</v>
      </c>
      <c r="I233" s="180">
        <v>475</v>
      </c>
      <c r="J233" s="80"/>
      <c r="K233" s="80" t="s">
        <v>376</v>
      </c>
    </row>
    <row r="234" spans="1:11" s="85" customFormat="1" ht="42" x14ac:dyDescent="0.2">
      <c r="A234" s="77"/>
      <c r="B234" s="78"/>
      <c r="C234" s="79"/>
      <c r="D234" s="79"/>
      <c r="E234" s="179"/>
      <c r="F234" s="80" t="s">
        <v>377</v>
      </c>
      <c r="G234" s="180">
        <v>700</v>
      </c>
      <c r="H234" s="80" t="s">
        <v>377</v>
      </c>
      <c r="I234" s="180">
        <v>700</v>
      </c>
      <c r="J234" s="80"/>
      <c r="K234" s="80" t="s">
        <v>378</v>
      </c>
    </row>
    <row r="235" spans="1:11" s="85" customFormat="1" ht="42" x14ac:dyDescent="0.2">
      <c r="A235" s="81"/>
      <c r="B235" s="82"/>
      <c r="C235" s="83"/>
      <c r="D235" s="83"/>
      <c r="E235" s="182"/>
      <c r="F235" s="84" t="s">
        <v>315</v>
      </c>
      <c r="G235" s="183">
        <v>625</v>
      </c>
      <c r="H235" s="84" t="s">
        <v>315</v>
      </c>
      <c r="I235" s="183">
        <v>625</v>
      </c>
      <c r="J235" s="84"/>
      <c r="K235" s="84" t="s">
        <v>379</v>
      </c>
    </row>
  </sheetData>
  <mergeCells count="41">
    <mergeCell ref="J54:J57"/>
    <mergeCell ref="A58:A59"/>
    <mergeCell ref="B58:B59"/>
    <mergeCell ref="C58:C59"/>
    <mergeCell ref="D58:D59"/>
    <mergeCell ref="E58:E59"/>
    <mergeCell ref="A54:A57"/>
    <mergeCell ref="B54:B57"/>
    <mergeCell ref="C54:C57"/>
    <mergeCell ref="D54:D57"/>
    <mergeCell ref="E54:E57"/>
    <mergeCell ref="A50:A51"/>
    <mergeCell ref="B50:B51"/>
    <mergeCell ref="E50:E51"/>
    <mergeCell ref="J50:J51"/>
    <mergeCell ref="A52:A53"/>
    <mergeCell ref="B52:B53"/>
    <mergeCell ref="C52:C53"/>
    <mergeCell ref="D52:D53"/>
    <mergeCell ref="E52:E53"/>
    <mergeCell ref="J52:J53"/>
    <mergeCell ref="A47:A49"/>
    <mergeCell ref="B47:B49"/>
    <mergeCell ref="C48:C49"/>
    <mergeCell ref="D48:D49"/>
    <mergeCell ref="E48:E49"/>
    <mergeCell ref="J48:J49"/>
    <mergeCell ref="A6:A7"/>
    <mergeCell ref="B6:B7"/>
    <mergeCell ref="A12:A13"/>
    <mergeCell ref="B12:B13"/>
    <mergeCell ref="A1:K1"/>
    <mergeCell ref="A2:K2"/>
    <mergeCell ref="A3:A4"/>
    <mergeCell ref="B3:B4"/>
    <mergeCell ref="C3:C4"/>
    <mergeCell ref="D3:D4"/>
    <mergeCell ref="E3:E4"/>
    <mergeCell ref="F3:G4"/>
    <mergeCell ref="H3:I4"/>
    <mergeCell ref="J3:J4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ม.ค.65</vt:lpstr>
      <vt:lpstr>ม.ค.65!Print_Titles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</cp:lastModifiedBy>
  <cp:lastPrinted>2022-02-08T08:14:58Z</cp:lastPrinted>
  <dcterms:created xsi:type="dcterms:W3CDTF">2022-02-01T06:08:44Z</dcterms:created>
  <dcterms:modified xsi:type="dcterms:W3CDTF">2022-02-08T08:16:37Z</dcterms:modified>
</cp:coreProperties>
</file>