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athaithip jaikla\รายงาน สขร\2565\กุมภาพันธ์\"/>
    </mc:Choice>
  </mc:AlternateContent>
  <bookViews>
    <workbookView xWindow="0" yWindow="0" windowWidth="6405" windowHeight="3390"/>
  </bookViews>
  <sheets>
    <sheet name="ก.พ.65" sheetId="1" r:id="rId1"/>
  </sheets>
  <definedNames>
    <definedName name="_xlnm.Print_Area" localSheetId="0">ก.พ.65!$A$1:$K$45</definedName>
    <definedName name="_xlnm.Print_Titles" localSheetId="0">ก.พ.65!$1:$4</definedName>
  </definedNames>
  <calcPr calcId="152511"/>
</workbook>
</file>

<file path=xl/calcChain.xml><?xml version="1.0" encoding="utf-8"?>
<calcChain xmlns="http://schemas.openxmlformats.org/spreadsheetml/2006/main">
  <c r="A8" i="1" l="1"/>
  <c r="A10" i="1"/>
  <c r="A12" i="1"/>
  <c r="A14" i="1"/>
  <c r="A16" i="1"/>
  <c r="A18" i="1"/>
  <c r="A20" i="1"/>
  <c r="A22" i="1"/>
  <c r="A24" i="1"/>
  <c r="A26" i="1"/>
  <c r="D277" i="1" l="1"/>
  <c r="D256" i="1"/>
  <c r="D238" i="1"/>
  <c r="D232" i="1"/>
  <c r="D210" i="1"/>
  <c r="D188" i="1"/>
  <c r="D184" i="1"/>
  <c r="D180" i="1"/>
  <c r="I168" i="1"/>
  <c r="G168" i="1"/>
  <c r="D168" i="1"/>
  <c r="D147" i="1"/>
  <c r="I139" i="1" l="1"/>
  <c r="H139" i="1"/>
  <c r="G139" i="1"/>
  <c r="D139" i="1"/>
  <c r="I138" i="1"/>
  <c r="H138" i="1"/>
  <c r="G138" i="1"/>
  <c r="D138" i="1"/>
  <c r="I137" i="1"/>
  <c r="H137" i="1"/>
  <c r="G137" i="1"/>
  <c r="D137" i="1"/>
  <c r="I136" i="1"/>
  <c r="H136" i="1"/>
  <c r="G136" i="1"/>
  <c r="D136" i="1"/>
  <c r="I135" i="1"/>
  <c r="H135" i="1"/>
  <c r="G135" i="1"/>
  <c r="D135" i="1"/>
  <c r="I134" i="1"/>
  <c r="H134" i="1"/>
  <c r="G134" i="1"/>
  <c r="D134" i="1"/>
  <c r="I133" i="1"/>
  <c r="H133" i="1"/>
  <c r="G133" i="1"/>
  <c r="D133" i="1"/>
  <c r="I132" i="1"/>
  <c r="H132" i="1"/>
  <c r="G132" i="1"/>
  <c r="D132" i="1"/>
  <c r="I131" i="1"/>
  <c r="H131" i="1"/>
  <c r="G131" i="1"/>
  <c r="D131" i="1"/>
  <c r="I130" i="1"/>
  <c r="H130" i="1"/>
  <c r="G130" i="1"/>
  <c r="D130" i="1"/>
  <c r="I129" i="1"/>
  <c r="H129" i="1"/>
  <c r="G129" i="1"/>
  <c r="D129" i="1"/>
  <c r="I128" i="1"/>
  <c r="H128" i="1"/>
  <c r="G128" i="1"/>
  <c r="D128" i="1"/>
  <c r="I127" i="1"/>
  <c r="H127" i="1"/>
  <c r="G127" i="1"/>
  <c r="D127" i="1"/>
  <c r="I126" i="1"/>
  <c r="H126" i="1"/>
  <c r="G126" i="1"/>
  <c r="D126" i="1"/>
  <c r="I125" i="1"/>
  <c r="H125" i="1"/>
  <c r="G125" i="1"/>
  <c r="D125" i="1"/>
  <c r="I124" i="1"/>
  <c r="H124" i="1"/>
  <c r="G124" i="1"/>
  <c r="D124" i="1"/>
  <c r="I123" i="1"/>
  <c r="H123" i="1"/>
  <c r="G123" i="1"/>
  <c r="D123" i="1"/>
  <c r="I122" i="1"/>
  <c r="H122" i="1"/>
  <c r="G122" i="1"/>
  <c r="D122" i="1"/>
  <c r="D44" i="1" l="1"/>
  <c r="G44" i="1"/>
  <c r="H44" i="1"/>
  <c r="I44" i="1"/>
  <c r="D45" i="1"/>
  <c r="G45" i="1"/>
  <c r="H45" i="1"/>
  <c r="I45" i="1"/>
  <c r="D24" i="1"/>
  <c r="G24" i="1"/>
  <c r="H24" i="1"/>
  <c r="I24" i="1"/>
  <c r="D25" i="1"/>
  <c r="G25" i="1"/>
  <c r="H25" i="1"/>
  <c r="I25" i="1"/>
  <c r="D26" i="1"/>
  <c r="G26" i="1"/>
  <c r="H26" i="1"/>
  <c r="I26" i="1"/>
  <c r="D27" i="1"/>
  <c r="G27" i="1"/>
  <c r="H27" i="1"/>
  <c r="I27" i="1"/>
  <c r="H43" i="1" l="1"/>
  <c r="G43" i="1"/>
  <c r="I43" i="1" s="1"/>
  <c r="D43" i="1"/>
  <c r="H42" i="1"/>
  <c r="G42" i="1"/>
  <c r="I42" i="1" s="1"/>
  <c r="D42" i="1"/>
  <c r="H41" i="1"/>
  <c r="G41" i="1"/>
  <c r="I41" i="1" s="1"/>
  <c r="D41" i="1"/>
  <c r="H40" i="1"/>
  <c r="G40" i="1"/>
  <c r="I40" i="1" s="1"/>
  <c r="D40" i="1"/>
  <c r="H39" i="1"/>
  <c r="G39" i="1"/>
  <c r="I39" i="1" s="1"/>
  <c r="D39" i="1"/>
  <c r="H38" i="1"/>
  <c r="G38" i="1"/>
  <c r="I38" i="1" s="1"/>
  <c r="D38" i="1"/>
  <c r="H37" i="1"/>
  <c r="G37" i="1"/>
  <c r="I37" i="1" s="1"/>
  <c r="D37" i="1"/>
  <c r="H36" i="1"/>
  <c r="G36" i="1"/>
  <c r="I36" i="1" s="1"/>
  <c r="D36" i="1"/>
  <c r="H35" i="1"/>
  <c r="G35" i="1"/>
  <c r="I35" i="1" s="1"/>
  <c r="D35" i="1"/>
  <c r="H34" i="1"/>
  <c r="G34" i="1"/>
  <c r="I34" i="1" s="1"/>
  <c r="D34" i="1"/>
  <c r="H33" i="1"/>
  <c r="G33" i="1"/>
  <c r="I33" i="1" s="1"/>
  <c r="D33" i="1"/>
  <c r="H32" i="1"/>
  <c r="G32" i="1"/>
  <c r="I32" i="1" s="1"/>
  <c r="D32" i="1"/>
  <c r="H31" i="1"/>
  <c r="G31" i="1"/>
  <c r="I31" i="1" s="1"/>
  <c r="D31" i="1"/>
  <c r="H30" i="1"/>
  <c r="G30" i="1"/>
  <c r="I30" i="1" s="1"/>
  <c r="D30" i="1"/>
  <c r="H29" i="1"/>
  <c r="G29" i="1"/>
  <c r="I29" i="1" s="1"/>
  <c r="D29" i="1"/>
  <c r="H28" i="1"/>
  <c r="G28" i="1"/>
  <c r="I28" i="1" s="1"/>
  <c r="D28" i="1"/>
  <c r="H23" i="1"/>
  <c r="G23" i="1"/>
  <c r="I23" i="1" s="1"/>
  <c r="D23" i="1"/>
  <c r="H22" i="1"/>
  <c r="G22" i="1"/>
  <c r="I22" i="1" s="1"/>
  <c r="D22" i="1"/>
  <c r="H21" i="1"/>
  <c r="G21" i="1"/>
  <c r="I21" i="1" s="1"/>
  <c r="D21" i="1"/>
  <c r="H20" i="1"/>
  <c r="G20" i="1"/>
  <c r="I20" i="1" s="1"/>
  <c r="D20" i="1"/>
  <c r="H19" i="1"/>
  <c r="G19" i="1"/>
  <c r="I19" i="1" s="1"/>
  <c r="D19" i="1"/>
  <c r="H18" i="1"/>
  <c r="G18" i="1"/>
  <c r="I18" i="1" s="1"/>
  <c r="D18" i="1"/>
  <c r="H17" i="1"/>
  <c r="G17" i="1"/>
  <c r="I17" i="1" s="1"/>
  <c r="D17" i="1"/>
  <c r="H16" i="1"/>
  <c r="G16" i="1"/>
  <c r="I16" i="1" s="1"/>
  <c r="D16" i="1"/>
  <c r="H15" i="1"/>
  <c r="G15" i="1"/>
  <c r="I15" i="1" s="1"/>
  <c r="D15" i="1"/>
  <c r="H14" i="1"/>
  <c r="G14" i="1"/>
  <c r="I14" i="1" s="1"/>
  <c r="D14" i="1"/>
  <c r="H13" i="1"/>
  <c r="G13" i="1"/>
  <c r="I13" i="1" s="1"/>
  <c r="D13" i="1"/>
  <c r="H12" i="1"/>
  <c r="G12" i="1"/>
  <c r="I12" i="1" s="1"/>
  <c r="D12" i="1"/>
  <c r="H11" i="1"/>
  <c r="G11" i="1"/>
  <c r="I11" i="1" s="1"/>
  <c r="D11" i="1"/>
  <c r="H10" i="1"/>
  <c r="G10" i="1"/>
  <c r="I10" i="1" s="1"/>
  <c r="D10" i="1"/>
  <c r="H9" i="1"/>
  <c r="G9" i="1"/>
  <c r="I9" i="1" s="1"/>
  <c r="D9" i="1"/>
  <c r="H8" i="1"/>
  <c r="G8" i="1"/>
  <c r="I8" i="1" s="1"/>
  <c r="D8" i="1"/>
  <c r="H7" i="1"/>
  <c r="G7" i="1"/>
  <c r="I7" i="1" s="1"/>
  <c r="D7" i="1"/>
  <c r="H6" i="1"/>
  <c r="G6" i="1"/>
  <c r="I6" i="1" s="1"/>
  <c r="D6" i="1"/>
  <c r="A6" i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H5" i="1"/>
  <c r="G5" i="1"/>
  <c r="I5" i="1" s="1"/>
  <c r="D5" i="1"/>
</calcChain>
</file>

<file path=xl/sharedStrings.xml><?xml version="1.0" encoding="utf-8"?>
<sst xmlns="http://schemas.openxmlformats.org/spreadsheetml/2006/main" count="1167" uniqueCount="454">
  <si>
    <t>สรุปผลการดำเนินการจัดซื้อจัดจ้างในรอบเดือน กุมภาพันธ์ 2565</t>
  </si>
  <si>
    <t>งานที่จัดซื้อหรือจัดจ้าง</t>
  </si>
  <si>
    <t>วงเงินที่จัดซื้อหรือจัดจ้าง</t>
  </si>
  <si>
    <t>ราคากลาง</t>
  </si>
  <si>
    <t>วิธีซื้อหรือจ้าง</t>
  </si>
  <si>
    <t>รายชื่อผู้เสนอราคาและราคาที่เสนอ</t>
  </si>
  <si>
    <t>ผู้ได้รับการคัดเลือกและราคาที่</t>
  </si>
  <si>
    <t>เหตุผลที่คัดเลือกโดยสรุป</t>
  </si>
  <si>
    <t>เลขที่และวันที่ของสัญญา</t>
  </si>
  <si>
    <t>หรือข้อตกลงในการซื้อหรือจ้าง</t>
  </si>
  <si>
    <t>ขออนุมัติจัดซื้อกระดาษชำระ (ทิชชู) ใช้งานสำนักงานโรงช้างต้น</t>
  </si>
  <si>
    <t>วิธีเฉพาะเจาะจง</t>
  </si>
  <si>
    <t>บิ๊กซี ซุปเปอร์เซ็นเตอร์ บมจ. (สาขาลำปาง)</t>
  </si>
  <si>
    <t>พิจารณาจากเกณฑ์ราคา</t>
  </si>
  <si>
    <t>ใบเสร็จรับเงิน 
เลขที่ 11118008012839 
ลว 4 ก.พ. 65</t>
  </si>
  <si>
    <t>ขออนุมัติจัดซื้อสายส่งน้ำ ใช้งานที่โรงช้างต้น</t>
  </si>
  <si>
    <t>หสจ. นรงค์ชัย (สำนักงานใหญ่)</t>
  </si>
  <si>
    <t>ใบส่งของ เล่มที่ 013 เลขที่ 0609
ลว 4 ก.พ. 65</t>
  </si>
  <si>
    <t>ขออนุมัติจัดซื้อเลื่อยโซ่ยนต์ ใช้ปฏิบัติงานที่โรงช้างต้น</t>
  </si>
  <si>
    <t>ใบส่งของ เล่มที่ 013 เลขที่ 0610
ลว 7 ก.พ. 65</t>
  </si>
  <si>
    <t>ขออนุมัติจัดซื้อน็อตหัวเสา ใช้งานซ่อมแซมที่โรงช้างต้น</t>
  </si>
  <si>
    <t>ร้านคมศิลป์วัสดุก่อสร้าง</t>
  </si>
  <si>
    <t>ใบส่งของ เล่มที่ 115 เลขที่ 06
ลง 7 ก.พ. 65</t>
  </si>
  <si>
    <t>ขออนุมัติซ่อมแซมเครื่องตัดหญ้าแบบข้อแข็งสายสะพายหมายเลขทะเบียน GCAMT-4682116</t>
  </si>
  <si>
    <t>ใบส่งของ เล่มที่ 013 เลขที่ 0612
ลว 7 ก.พ. 65</t>
  </si>
  <si>
    <t>ขออนุมัติซ่อมแซมเครื่องตัดหญ้าแบบข้อแข็งสายสะพายหมายเลขทะเบียน GCAMT-4378102</t>
  </si>
  <si>
    <t>ใบส่งของ เล่มที่ 013 เลขที่ 0611
ลว 7 ก.พ. 65</t>
  </si>
  <si>
    <t>ขออนุมัติซ่อมแซมหอถังน้ำและอุปกรณ์ ที่โรงช้างต้น</t>
  </si>
  <si>
    <t>หสจ. เค พี วอเตอร์เวิร์ค</t>
  </si>
  <si>
    <t>ใบส่งของ เลขที่ IV65-0004
ลว 7 ก.พ. 65</t>
  </si>
  <si>
    <t>ขออนุมัติซ่อมแซมเปลี่ยนแปลงแบตเตอรี่เครื่องสำรองไฟ ใช้สำหรับกล้องวงจรปิด ที่โรงช้างต้น</t>
  </si>
  <si>
    <t>หสจ. ท๊อป พี ซี คอมพิวเตอร์ (สำนักงานใหญ่)</t>
  </si>
  <si>
    <t>ใบส่งของ เล่มที่280 เลขที่ 13976
ลว 10 ก.พ. 65</t>
  </si>
  <si>
    <t>ขออนุมัติจัดซื้อไม้สักท่อน ใช้ซ่อมแซมปรับปรุงโรงเรือนเลี้ยงช้างแบบชั่วคราวพังฟ้าแจ่ม,พลายบุญหนา</t>
  </si>
  <si>
    <t>องค์การอุตสาหกรรมป่าไม้ เขต ลำปาง</t>
  </si>
  <si>
    <t>ขออนุมัติจ้างทำรายงานผลการดูแลสุขภาพช้างสำคัญและช้างต้นฯ</t>
  </si>
  <si>
    <t>ร้านเอส เค พานิช (สำนักงานใหญ๋)</t>
  </si>
  <si>
    <t>ใบส่งของ เล่มที่ 22 เลขที่ 6
ลว 14 ก.พ. 65</t>
  </si>
  <si>
    <t>ขออนุมัติเปลี่ยนถ่ายน้ำมันเครื่องและซ่อมแซมเครื่องปั๊มลม ที่งานโรงช้างต้น</t>
  </si>
  <si>
    <t>นายประยุทธ ใจดี</t>
  </si>
  <si>
    <t>บิลเงินสด เล่มที่ 1 เลขที่ 25
ลว 14 ก.พ. 65</t>
  </si>
  <si>
    <t>ขออนุมัติซ่อมแซมรถจักรยานยนต์หมายเลขทะเบียน 1 กข 3102 ลำปาง</t>
  </si>
  <si>
    <t>บิลเงินสด เล่มที่ 1 เลขที่ 28
ลว 21 ก.พ. 65</t>
  </si>
  <si>
    <t>ยาสำหรับช้างป่วย
- Isoniazid+pyrazinamide+rifampicin</t>
  </si>
  <si>
    <t>ยาสำหรับช้างป่วย
- Amoxicillin clav.</t>
  </si>
  <si>
    <t>แผ่นอะคริริคใสป้ายชื่อสัตวแพทย์</t>
  </si>
  <si>
    <t>แก๊สหุงต้มสำหรับใช้ในโรงพยาบาลช้าง</t>
  </si>
  <si>
    <t>อุปกรณ์สำหรับใช้ในโรงพยาบาลช้าง
- ถุงขยะแดง</t>
  </si>
  <si>
    <t>ยาสำหรับช้างป่วย
- Acyclovir 500 mg. in.</t>
  </si>
  <si>
    <t>ซ่อมเครื่องหั่น สับอาหารช้าง ของโรงพยาบาลช้างลำปาง</t>
  </si>
  <si>
    <t>องค์การเภสัชกรรม</t>
  </si>
  <si>
    <t>หจก.ภิญโญฟาร์มาซี</t>
  </si>
  <si>
    <t>บ.แมคมีเดียแอนด์เอเจนซี่ จำกัด</t>
  </si>
  <si>
    <t>สมศักดิ์อิเล็คทรอนิกส์ (สำนักงานใหญ่)</t>
  </si>
  <si>
    <t>ร้านคลีนเวิลด์ ซัพพลาย</t>
  </si>
  <si>
    <t>นายสมชาย หน่อแดง</t>
  </si>
  <si>
    <t>จัดซื้อตาม พรบ. มาตรา 29 (4) ยกเว้นการปฏิบัติตามกฎกระทรวงการคลัง หมวด 6 ข้อ 18-22</t>
  </si>
  <si>
    <t>เป็นผู้แทนจำหน่ายโดยตรง  
มีคุณภาพตรงตามความต้องการใช้งาน</t>
  </si>
  <si>
    <t>เป็นร้านในท้องถิ่น ตัวแทนจำหน่ายโดยตรง  
มีคุณภาพตรงตามความต้องการใช้งาน</t>
  </si>
  <si>
    <t>แบบขออนุมัติจัดซื้อ ทส 1413.4/214 ลว. 15 ก.พ 65
- ใบเสร็จรับเงิน เลขที่ RV:2565050 ลว. 24 ก.พ 65</t>
  </si>
  <si>
    <t>เป็นร้านในท้องถิ่น 
มีคุณภาพตรงตามความต้องการใช้งาน</t>
  </si>
  <si>
    <t>แบบขออนุมัติจัดซื้อ ทส 1413.4/221 ลว. 18 ก.พ 65
- ใบบิลเงินสด/ใบกำกับภาษี เลขที่ GCS650200006 
ลว. 24 ก.พ 65</t>
  </si>
  <si>
    <t>เป็นร้านในท้องถิ่น เป็นตัวแทนจำหน่ายโดยตรง
มีคุณภาพตรงตามความต้องการใช้งาน</t>
  </si>
  <si>
    <t>แบบขออนุมัติจัดซื้อ ทส 1413.4/109 ลว. 25 ม.ค 65
- ใบส่งของ เล่มที่ 15 เลขที่ 738 ลว. 9 ก.พ 65</t>
  </si>
  <si>
    <t>ใบสั่งซื้อสั่งจ้าง 18/2565 ลว. 18 ม.ค 65</t>
  </si>
  <si>
    <t>ใบสั่งซื้อสั่งจ้าง 27/2565 
ลว. 22 ก.พ 65</t>
  </si>
  <si>
    <t>ใบสั่งซื้อสั่งจ้าง 26/2565 
ลว. 22 ก.พ 64</t>
  </si>
  <si>
    <t>แบบขออนุมัติจัดซื้อ ทส 1413.4/154 ลว. 3 ก.พ 65
- ใบส่งของ เล่มที่ 1 เลขที่ 1 
ลว. 10 ก.พ 65</t>
  </si>
  <si>
    <t>ตรวจเช็ค เปลี่ยนถ่ายน้ำมันเครื่อง และซ่อมแซม รถจักรยานยนต์ หมายเลขทะเบียน ขทท742ลำปาง</t>
  </si>
  <si>
    <t>จัดซื้อวัสดุอุปกรณ์ซ่อมแซมรถเข็นที่โรงเรียนฝึกช้างและควาญช้าง</t>
  </si>
  <si>
    <t>จัดซื้ออุปกรณ์ใช้งานทำความสะอาดพื้นที่เลี้ยงช้างที่โรงเรียนฝึกช้างและควาญช้าง</t>
  </si>
  <si>
    <t>จัดซื้อรถเข็นเพื่อใช้งานในพื้นที่ปางแม่วัง และ ปางบุญ</t>
  </si>
  <si>
    <t>ร้านช่างแดงบริการ</t>
  </si>
  <si>
    <t>ก. อะไหล่</t>
  </si>
  <si>
    <t>ร้าน นิตยา ขายจักสานทางรถไฟ</t>
  </si>
  <si>
    <t>ลำปางโชคชัย</t>
  </si>
  <si>
    <t xml:space="preserve">      ใบส่งของ เล่มที่ 23 เลขที่ 252           ลว 17 ก.พ. 65 </t>
  </si>
  <si>
    <t xml:space="preserve">บิลเงินสด เล่มที่ 093 เลขที่ 4605 
ลว 4 ก.พ. 65 </t>
  </si>
  <si>
    <t xml:space="preserve">   บิลเงินสด เล่มที่ 5 เลขที่ 6  
ลว 4 ก.พ. 65 </t>
  </si>
  <si>
    <t>บิลเงินสด เล่มที่ 1 เลขที่ 2  
ลว 2 ก.พ. 65</t>
  </si>
  <si>
    <t>จัดซื้อน้ำกลั่นสำหรับใช้ในห้องปฏิบัติการ</t>
  </si>
  <si>
    <t>ขนย้ายพร้อมสอบเทียบตู้ปลอดเชื้อสำหรับห้องปฏิบัติการ</t>
  </si>
  <si>
    <t>จัดซื้อแบตเตอรี่ เครื่องกำเนิดไฟฟ้า</t>
  </si>
  <si>
    <t>จัดซื้อสารเคมีสำหรับใช้ในห้องปฏิบัติการ</t>
  </si>
  <si>
    <t>จัดซื้ออุปกรณ์ไฟฟ้า</t>
  </si>
  <si>
    <t>ซ่อมเครื่องพิมพ์ Canon E510</t>
  </si>
  <si>
    <t>บ.ยูเนี่ยน ซายน์ จำกัด</t>
  </si>
  <si>
    <t>บ.เอสโค ไลฟ์ไซเอนซ์ (ประเทศไทย) จำกัด</t>
  </si>
  <si>
    <t>บ.แอ๊ดวานซ์ อินเตอร์ มีเดีย จำกัด</t>
  </si>
  <si>
    <t>บ.เชียงใหม่ วีเอ็ม จำกัด</t>
  </si>
  <si>
    <t>หจก. ลำปางแสงสว่าง</t>
  </si>
  <si>
    <t>หจก. ท็อป พีซี คอมพิวเตอร์ (สำนักงานใหญ่)</t>
  </si>
  <si>
    <t>เป็นตัวแทนจำหน่ายโดยตรง
มีคุณภาพตรงตามความต้องการการใช้งาน</t>
  </si>
  <si>
    <t xml:space="preserve"> แบบขออนุมัติจัดซื้อ ลว.24/01/65        ตามใบกำกับภาษี/ใบส่งสินค้า เลขที่ IV0088075 ลว.08/02/65</t>
  </si>
  <si>
    <t>จัดซื้อถุงสุญญากาศและถุงร้อนสำหรับบรรจุยาสมุนไพร</t>
  </si>
  <si>
    <t>จัดซื้อวัสดุอุปกรณ์สำหรับใช้ในสำนักงานงานอนุรักษ์ช้าง</t>
  </si>
  <si>
    <t>จัดซื้อใบมีดใช้กับเครื่องตัดหญ้าสายสะพาย</t>
  </si>
  <si>
    <t>ขออนุมัตินำรถยนต์หมายเลขทะเบียน กท 4690 ลำปาง เข้าตรวจเช็ค ซ่อมแซม</t>
  </si>
  <si>
    <t xml:space="preserve">จัดซื้อน้ำมันเชื้อเพลิง ประจำเดือน กุมภาพันธ์ 2565 ของส่วนอนุรักษ์ช้างลำปาง </t>
  </si>
  <si>
    <t>ขออนุมัติซ่อมแซมรถยนต์หมายเลขทะเบียน กท 4690 ลำปาง</t>
  </si>
  <si>
    <t>จัดซื้อถ่านไม้มะขามสำหรับใช้งานที่โรงผลิตยาสมุนไพร ศูนย์บริบาลช้าง (บ้านปางหละ)</t>
  </si>
  <si>
    <t>เปลี่ยนมือเปิดฝาท้ายหลังคาแครี่บอย รถยนต์หมายเลขทะเบียน กพ 1422 ลำปาง</t>
  </si>
  <si>
    <t>นำรถยนต์หมายเลขทะเบียน บว 9333 ลำปาง เข้าตรวจเช็คระยะ เปลี่ยนเปลี่ยนน้ำมันเครื่องและซ่อมแซม</t>
  </si>
  <si>
    <t>ซ่อมแซมเครื่องหั่น/ตัด/ย่อยเศษพืชอาหารช้าง</t>
  </si>
  <si>
    <t>บริษัทนครกิโล เซ็นเตอร์ จำกัด</t>
  </si>
  <si>
    <t>รัตนาพันธ์ (สำนักงานใหญ่)</t>
  </si>
  <si>
    <t>หจก.โรจนธนาพันธ์</t>
  </si>
  <si>
    <t>มงคลแอร์เซอร์วิส</t>
  </si>
  <si>
    <t>สถานีบริการน้ำมันบางจาก สหกรณ์การเกษตรห้างฉัตร จำกัด</t>
  </si>
  <si>
    <t>เอ ซี ซี สเตชันเนอรี</t>
  </si>
  <si>
    <t>นางดวน ยาวิเลิศ</t>
  </si>
  <si>
    <t>บ.สยามแมคโคร จำกัด (มหาชน)</t>
  </si>
  <si>
    <t>หจก แหม่มสติกเกอร์ (สำนักงานใหญ่)</t>
  </si>
  <si>
    <t>บ.บริษัท โตโยต้า ลำปาง จำกัด</t>
  </si>
  <si>
    <t>ร้านตองบริการ</t>
  </si>
  <si>
    <t>บิลเงินสด/ใบกำกับภาษี    เล่มที่ 24 เลขที่ 1153 ลว.9/2/65</t>
  </si>
  <si>
    <t>ตามบิลส่งของ เล่มที่ 3 เลขที่ 1 ลว 10/2/65</t>
  </si>
  <si>
    <t>ตามใบจ้งหนี้/วางบิล เล่มที่ 162เลขที่ 8098 ลว 17/2/65</t>
  </si>
  <si>
    <t>ตามใบส่งของ เล่มที่ 3เลขที่ 4 ลว. 22/2/65</t>
  </si>
  <si>
    <t>ตามใบกำกับภาษี/ต้นฉบับใบส่งของ  เลขที่ IV0028388 ลว 23/2/65</t>
  </si>
  <si>
    <t>ตามบิลเงินสด เล่มที่ 1 เลขที่ 7 ลว. 22/2/65</t>
  </si>
  <si>
    <t>ตามใบเสร็จรับเงิน/ใบกำกับภาษี เลขที่ 052051108471 ลว 23/2/95</t>
  </si>
  <si>
    <t>ตามบิลเงินสด เล่มที่ 24 เลขที่ 1151 ลว. 23/2/65</t>
  </si>
  <si>
    <t>ตามใบจ้งหนี้ เลขที่ REP 22-00036 ลว 24/2/65</t>
  </si>
  <si>
    <t>ตามใบกำกับภาษี/บิลเงินสด  
  เลขที่ ORVM650128C90001 
ลว.28/01/65</t>
  </si>
  <si>
    <t>ตามใบกำกับภาษี/ใบส่งของ  
  เลขที่ IV6500478 ลว.       /2/65</t>
  </si>
  <si>
    <t>ตามใบส่งของ เล่มที่ 3 เลขที่ 2 
ลว. 2/2/65</t>
  </si>
  <si>
    <t>ใบส่งของ เล่มที่ 66 เลขที่ 22
ลว  4 ก.พ. 65</t>
  </si>
  <si>
    <t>หน่วยงาน : สำนักสถาบันคชบาลแห่งชาติ ในพระอุปถัมภ์ฯ</t>
  </si>
  <si>
    <t>ขออนุมัติซ่อมแซมระบบเบรกไอเสียและชุดควบคุมไฟส่องแสงสว่าง</t>
  </si>
  <si>
    <t>เฉพาะเจาะจง</t>
  </si>
  <si>
    <t>พิจารณาจากราคา</t>
  </si>
  <si>
    <t xml:space="preserve">(วิธีเฉพาะเจาะจง) </t>
  </si>
  <si>
    <t>บริษัทยูดี ทรัคส์ คอร์ปอเรชั่น</t>
  </si>
  <si>
    <t>ตามใบส่งของ/ใบแจ้งหนี้ เลขที่ 2022/016 ลว. 26/1/65</t>
  </si>
  <si>
    <t>ขออนุมัติจัดซื้อวัสดุอุปกรณ์ซ่อมแซมระบบบำบัดน้ำเสีย ร้านอาหารครัวช้างไทย</t>
  </si>
  <si>
    <t xml:space="preserve"> (วิธีเฉพาะเจาะจง) </t>
  </si>
  <si>
    <t>คมศิลป์วัสดุก่อสร้าง</t>
  </si>
  <si>
    <t>ตามใบส่งของ เล่มทีท 115 เลขที่ 05 ลว. 28/1/65</t>
  </si>
  <si>
    <t>ขออนุมัติจัดซื้อวัสดุอุปกรณ์ ทำความสะอาดอาคารสถานที่และปรับปรุงภูมิทัศน์</t>
  </si>
  <si>
    <t>ร้านนิตยา  ขายจักสานทางรถไฟ</t>
  </si>
  <si>
    <t>ตามบิลเงินสด เล่มที่ 4 เลขที่ 5 ลว. 2/2/65</t>
  </si>
  <si>
    <t>ร้านอำพร</t>
  </si>
  <si>
    <t>ตามใบเสร็จรับเงิน เล่มที่ 18 เลขที่ 20 ลว.2/2/65</t>
  </si>
  <si>
    <t>บริษัท สยามแม็คโคร จำกัด</t>
  </si>
  <si>
    <t>ตามใบเสร็จรับเงิน เลขที่ 052111067787 ลว.2/2/65</t>
  </si>
  <si>
    <t>ขออนุมัติจัดซื้อวัสดุอุปกรณ์ภายในสำนักงาน</t>
  </si>
  <si>
    <t>เอ.ซี.ซี. สเตชันเนอรี่</t>
  </si>
  <si>
    <t>ตามใบส่งของ เลขที่ IV0028169 ลว. 7/2/65</t>
  </si>
  <si>
    <t>ขออนุมัตินำเครื่องพิมพ์เข้าซ่อมแซม</t>
  </si>
  <si>
    <t>ห้างหุ้นส่วนจำกัด ท็อบ พี ซี คอมพิวเตอร์</t>
  </si>
  <si>
    <t>ตามใบส่งของ เล่มที 279 เลขที่ 13917 ลว.9/2/65</t>
  </si>
  <si>
    <t>ขออนุมัติซ่อมรถยนต์ บพ 653 ลำปาง</t>
  </si>
  <si>
    <t>รุ่งเรืองคาร์เซอร์วิส</t>
  </si>
  <si>
    <t>ตามใบส่งของ เล่มที่ 1/65 เลขที่ 4 ลว. 9/2/65</t>
  </si>
  <si>
    <t>ขอนุมัติจัดซื้อวัสดุอุปกรณ์ปรับปรุงซ่อมแซมหลังคาโรงจอดรถบริเวณอาคารโรดด์ปาร์ค</t>
  </si>
  <si>
    <t>บริษัท บีเอส สตีล พลัส ลำปาง จำกัด</t>
  </si>
  <si>
    <t>ใบสั่งจัดซื้อ เลขที่ IV6502036 ลว.14/2/65</t>
  </si>
  <si>
    <t>ขออนุมัติจัดซื้อน้ำมันเชื้อเพลิง-หล่อลื่น ให้กับยานพาหนะ เครื่องจักรกล และเครื่องตัดหญ้า เลื่อยยนต์ ประจำเดือนกุมภาพันธ์ 2565</t>
  </si>
  <si>
    <t xml:space="preserve">(วิธีเฉพาะเจาะจง)   </t>
  </si>
  <si>
    <t>ตามใบแจ้งหนี้ เล่มที่ 162 เลขที่ 8095 ลว.14/2/65</t>
  </si>
  <si>
    <t>ตามใบแจ้งหนี้ เล่มที่ 162 เลขที่ 8093 ลว.14/2/65</t>
  </si>
  <si>
    <t>ตามใบแจ้งหนี้ เล่มที่ 162 เลขที่ 8094 ลว.14/2/65</t>
  </si>
  <si>
    <t>ขออนุมัติจัดซื้ออาหารสัตว์</t>
  </si>
  <si>
    <t>ลำปางสัตวภัณฑ์</t>
  </si>
  <si>
    <t>ตามใบส่งของชั่วคราว เล่มที่ 1 เลขที่ 001 ลว. 15/2/65</t>
  </si>
  <si>
    <t>ขออนุมัติซ่อมแซมปรับปรุงถังกรองน้ำบริเวณหลังหอพักโรงเรียนฝึกควาญช้างและช้าง</t>
  </si>
  <si>
    <t>ห้างหุ้นส่วนสามัญ สามมิตรอุตสาหกรรม</t>
  </si>
  <si>
    <t>ตามใบส่งของ เล่มที่ 024 เลขที่ 1184 ลว. 15/2/65</t>
  </si>
  <si>
    <t xml:space="preserve">ขออนุมัติซ่อแซมระบบเบรค เปลี่ยน้ำยาหม้อน้ำและสายคันเร่งรถตักหน้าขุดหลัง JCB ตค 1354 ลป. </t>
  </si>
  <si>
    <t>ห้างหุ้นส่วนจำกัด เอ็น เจ เซอร์วิส เจซีบี (สำนักงานใหญ่)</t>
  </si>
  <si>
    <t>ตามใบแจ้งหนี้ เลขที่ IV6502010 ลว. 22/2/65</t>
  </si>
  <si>
    <t>ขออนุมัตินำรถยนต์ตู้ ฮภ 5485 กทม. เข้าตรวจเช็คและซ่อมแซม</t>
  </si>
  <si>
    <t>บริษัท โตโยต้า ลำปาง จำกัด</t>
  </si>
  <si>
    <t>ตามใบสั่งจ้าง หมายเลข REP22-00038 ลว. 23/2/65</t>
  </si>
  <si>
    <t>ขออนุมัตินำ รถยนต์ กพ 1831 ลป. เข้าตรวจเช็คระยะ</t>
  </si>
  <si>
    <t>ตามใบสั่งจ้าง หมายเลข REP22-00037 ลว. 24/2/65</t>
  </si>
  <si>
    <t>ขออนุมัติซ่อมแซมตู้ควบคุมปั๊มน้ำ บริเวณอ่างเก็บน้ำแม่สันน้อย</t>
  </si>
  <si>
    <t>ตามใบส่งของ เล่มที่ 024 เลขที่ 1183 ลว.25/2/65</t>
  </si>
  <si>
    <t>ตามใบส่งของ เล่มที่ 114 เลขที่ 29 ลว.20/12/64</t>
  </si>
  <si>
    <t>ตามใบส่งของ เล่มที่ 097 เลขที่ 4808 ลว.20/12/64</t>
  </si>
  <si>
    <t>ตามใบส่งของ เล่มที่ 9/64 เลขที่ 3 ลว. 21/12/64</t>
  </si>
  <si>
    <t>ตามใบแจ้งหนี้ หมายเลข REP21-00174 ลว. 15/11/64</t>
  </si>
  <si>
    <t>ตามใบส่งของ เล่มที่ 2 เลขที่ 99 ลว. 15/11/64</t>
  </si>
  <si>
    <t>ตามใบแจ้งหนี้ เล่มที่ 157 เลขที่ 7843 ลว.16/11/64</t>
  </si>
  <si>
    <t>ตามใบแจ้งหนี้ เล่มที่ 157 เลขที่ 7844 ลว.16/11/64</t>
  </si>
  <si>
    <t>ตามใบแจ้งหนี้ เล่มที่ 157 เลขที่ 7847 ลว.16/11/64</t>
  </si>
  <si>
    <t>ตามใบส่งของ เล่มที่ 3 เลขที่ 5 ลว. 18/11/64</t>
  </si>
  <si>
    <t>ตามใบส่งของ เลขที่ IV0027476 ลว.23/11/64</t>
  </si>
  <si>
    <t>ตามใบสั่งจัดจ้าง เลขที่ INV21110089 ลว. 20/11/64</t>
  </si>
  <si>
    <t>ตามใบส่งของ เล่มที่ 8/64 เลขที่ 25 ลว.26/11/64</t>
  </si>
  <si>
    <t>ตามบิลเงินสด เล่มที่ 444 เลขที่ 22191 ลว. 29/11/64</t>
  </si>
  <si>
    <t>ตามใบเสร็จรับเงิน เลขที่ LGSA003SA-641129-0003 ลว.29/11/64</t>
  </si>
  <si>
    <t>ตามใบเสร็จรับเงิน เล่มที่ 10 เลขที่ 12 ลว.29/11/64</t>
  </si>
  <si>
    <t xml:space="preserve">ตามใบเสร็จรับเงิน เลขที่ LPAIF21110053162 ลว.29/11/64 </t>
  </si>
  <si>
    <t>ขออนุมัติจัดซื้อวัสดุ-อุปกรณ์ ประกอบการผลิตปุ๋ยหมักชีวภาพจากมูลช้าง</t>
  </si>
  <si>
    <t>เฉพาะเจาะจง   ตามข้อบังคับ อ.อ.ป. ว่าด้วยการพาณิชย์ 2561</t>
  </si>
  <si>
    <t xml:space="preserve">(วิธีเฉพาะเจาะจง)  </t>
  </si>
  <si>
    <t xml:space="preserve">บริษัท เร็กซ์แขค เวอร์เท็กซ์ จำกัด </t>
  </si>
  <si>
    <t>ตามใบส่งของ เลขที่ SI0001/650112 ลว. 4/2/65</t>
  </si>
  <si>
    <t>ขออนุมัติจัดซื้อวัสดุประกอบการผลิตปุ๋ยหมักชีวภาพจากมูลช้าง</t>
  </si>
  <si>
    <t>ไพศาลการแร่</t>
  </si>
  <si>
    <t>ตามบิลเงินสด เล่มที่ 2 เลขที่ 002 ลว. 7/2/65</t>
  </si>
  <si>
    <t>บริษัท ณัชชนก 11 จำกัด</t>
  </si>
  <si>
    <t>ตามบิลเงินสด เล่มที่ 4 เลขที่ 26 ลว. 7/2/65</t>
  </si>
  <si>
    <t>บริษัท คีรีสุวรรณ จำกัด</t>
  </si>
  <si>
    <t>ตามบิลเงินสด เล่มที่ 1/65 เลขที่ 26 ลว. 7/2/65</t>
  </si>
  <si>
    <t>จัดซื้ออุปกรณ์สำหรับช้างป่วย</t>
  </si>
  <si>
    <t>บริษัท เพ็ด เอ็กซ์ จำกัด</t>
  </si>
  <si>
    <t>ใบสั่งจัดซื้อจัดจ้าง ลว.1/2/65</t>
  </si>
  <si>
    <t xml:space="preserve">จัดซื้อยารักษาช้างป่วย </t>
  </si>
  <si>
    <t>บริษัท เยอเนอรัล ฮอลปิตัล โปรดักส์ จำกัด (มหาชน)</t>
  </si>
  <si>
    <t>ใบสั่งจัดซื้อจัดจ้าง ลว.7/2/65</t>
  </si>
  <si>
    <t>จัดซื้อเวชภัณฑ์สำหรับช้างป่วย</t>
  </si>
  <si>
    <t>บริษัท โอเร็กซ์ เทรดดิ้ง จำกัด</t>
  </si>
  <si>
    <t>ใบเสร็จเลขที่ 650201338 ลว. 7/2/65</t>
  </si>
  <si>
    <t>ซ่อมเปลี่ยนระบบไฟฟ้า พร้อมมิเตอร์ไฟฟ้า เรือนแถวที่พักควาญช้าง รพช.กระบี่</t>
  </si>
  <si>
    <t>นายสุรพล ภู่ภิรมย์</t>
  </si>
  <si>
    <t>ใบเสร็จเลขที่ 1/14 ลว. 8/2/65</t>
  </si>
  <si>
    <t>จัดทำป้ายไวนิล</t>
  </si>
  <si>
    <t>ร้านโกเฮี้ยงทำป้าย</t>
  </si>
  <si>
    <t>ใบเสร็จเลขที่ 1017/009 ลว. 8/2/65</t>
  </si>
  <si>
    <t xml:space="preserve">ซ่อมแซมระบบไฟฟ้า ระบบบำบัดน้ำเสีย รพช.กระบี่ </t>
  </si>
  <si>
    <t>ใบเสร็จเลขที่ 1/13 ลว. 8/2/65</t>
  </si>
  <si>
    <t>บริษัท สุวรรณาฟาร์ม่า จำกัด</t>
  </si>
  <si>
    <t>ใบสั่งจัดซื้อจัดจ้าง ลว.8/2/65</t>
  </si>
  <si>
    <t>น้ำมันเชื้อเพลิงรถยนต์หมายเลขทะเบียน ฒอ 952 กทม</t>
  </si>
  <si>
    <t xml:space="preserve">บจก.ก้องกิ่มเฮง ปิโตรเลียม </t>
  </si>
  <si>
    <t>ใบเสร็จเลขที่ TIo000016502000133 ลว.9/2/65</t>
  </si>
  <si>
    <t xml:space="preserve">ซ่อมแซมเซ็นเซอร์หลอดภาพเครื่องโปรเจคเตอร์ </t>
  </si>
  <si>
    <t>บริษัท พีเอส คอมเทค (2008) จำกัด</t>
  </si>
  <si>
    <t>ใบเสร็จเลขที่ RV6502-00054 ลว. 9/2/65</t>
  </si>
  <si>
    <t>น้ำมันเชื้อเพลิงรถยนต์หมายเลขทะเบียน กต 7941 ลป</t>
  </si>
  <si>
    <t>ใบเสร็จเลขที่ TIo000016502000131 ลว.9/2/65</t>
  </si>
  <si>
    <t>น้ำมันเชื้อเพลิงรถตักหน้าขุดหลัง JCB หมายเลขทะเบียน 1ตฐ 9327 กทม.</t>
  </si>
  <si>
    <t>ใบเสร็จเลขที่ TIo000016502000134 ลว.9/2/65</t>
  </si>
  <si>
    <t>ใบเสร็จเลขที่ 2722011408001 ลว. 9/2/65</t>
  </si>
  <si>
    <t>จัดซื้อวัสดุอุปกรณ์ และของใช้เบ็ดเตล็ด</t>
  </si>
  <si>
    <t>ร้าน ว พิทยาภัณฑ์</t>
  </si>
  <si>
    <t>ใบเสร็จเลขที่ 30/61 ลว.9/2/65</t>
  </si>
  <si>
    <t>บริษัท สมายปริ้นท์ติ้ง จำกัด</t>
  </si>
  <si>
    <t>ใบเสร็จเลขที่ INV2022020091 ลว.9/2/65</t>
  </si>
  <si>
    <t>นำรถยนต์หมายเลขทะเบียน กต 7941 ลป. เข้าตรวจเช็คประจำรอบ 430,000 กม.</t>
  </si>
  <si>
    <t>บ.โตโยต้า อันดามัน กระบี่ จก.</t>
  </si>
  <si>
    <t>ใบเสร็จเลขที่ TAX22-00543 ลว.10/2/65</t>
  </si>
  <si>
    <t>เปลี่ยนผ้าดิสค์เบรคหน้ารถยนต์ หมายเลขทะเบียน กต 7941 ลป.</t>
  </si>
  <si>
    <t>ใบเสร็จเลขที่ TAX22-00613 ลว.15/2/65</t>
  </si>
  <si>
    <t>บริษัท ซุปเปอร์ชีป จำกัด</t>
  </si>
  <si>
    <t>ใบเสร็จเลขที่ S2202v63-0000020 ลว.16/2/65</t>
  </si>
  <si>
    <t>จัดซื้อน้ำมันหล่อลื่น รถตักหน้าขุดหลัง JCB</t>
  </si>
  <si>
    <t>ร้านกิจโชคนานาภัณฑ์</t>
  </si>
  <si>
    <t>ใบเสร็จเลขที่ 5565/112 ลว.25/2/65</t>
  </si>
  <si>
    <t>ที่</t>
  </si>
  <si>
    <t xml:space="preserve">   แบบขออนุมัติจัดซื้อ ลว.18/01/65  ตามใบกำกับภาษี เลขที่ SVIN22-00075        ลว.17/02/65</t>
  </si>
  <si>
    <t>แบบขออนุมัติจัดซื้อ ลว.07/02/65  ตามใบส่งของ/ใบแจ้งหนี้ เลขที่ AIM065/02013 ลว.15/02/65</t>
  </si>
  <si>
    <t>แบบขออนุมัติจัดซื้อ ลว.03/02/65  ตามใบกำกับภาษี/ใบส่งสินค้า เลขที่ IV2201070 ลว.14/02/65</t>
  </si>
  <si>
    <t>แบบขออนุมัติจัดซื้อ ลว.03/02/65 ตามใบกำกับภาษี/ใบส่งสินค้า  เล่มที่ 141 เลขที่ 7029  ลว.21/02/65</t>
  </si>
  <si>
    <t>แบบขออนุมัติจัดซื้อ ลว.14/02/65 ตามใบกำกับภาษี/ใบส่งของ  เล่มที่ 281 เลขที่ 14024  ลว.23/02/65</t>
  </si>
  <si>
    <t>น้ำมันเชื้อเพลิงและน้ำมันหล่อลื่น</t>
  </si>
  <si>
    <t>สถานีบริการน้ำมันบางจาก</t>
  </si>
  <si>
    <t xml:space="preserve">พิจารณาจากราคา </t>
  </si>
  <si>
    <t>ใบแจ้งหนี้/วางบิล เล่มที่ 165 เลขที่ 8202 ลว. 28 ก.พ. 65</t>
  </si>
  <si>
    <t>สหกรณ์การเกษตรห้างฉัตร จำกัด</t>
  </si>
  <si>
    <t>ใบแจ้งหนี้/วางบิล เล่มที่ 165 เลขที่ 8203 ลว. 28 ก.พ. 65</t>
  </si>
  <si>
    <t>ใบแจ้งหนี้/วางบิล เล่มที่ 159 เลขที่ 7908 ลว. 28 ก.พ. 65</t>
  </si>
  <si>
    <t>ระบบประชุมทางไกล (ZOOM) เพื่อใช้ในโครงการฝึกอบรม</t>
  </si>
  <si>
    <t>บริษัท วี ไซแนป เทคโนโลยี จำกัด (สำนักงานใหญ่)</t>
  </si>
  <si>
    <t>ใบส่งสินค้า/ใบแจ้งหนี้ เลขที่ INV2022020012 ลว. 14 ก.พ. 65</t>
  </si>
  <si>
    <t>เยาวชนรักษ์ช้าง ประจำปี 2565</t>
  </si>
  <si>
    <t>วัสดุอุปกรณ์และเบ็ดเตล็ด</t>
  </si>
  <si>
    <t>บริษัท สยามแม็คโคร จำกัด มหาชน</t>
  </si>
  <si>
    <t>ใบกำกับภาษีเลขที่ 052111052861 ลว. 26 ม.ค. 65</t>
  </si>
  <si>
    <t>บริษัท เสรีเสรีกรุ๊ป จำกัด</t>
  </si>
  <si>
    <t>ใบกำกับภาษีเลขที่ 052111052866 ลว. 26 ม.ค. 65</t>
  </si>
  <si>
    <t xml:space="preserve">ร้าน เอซีซีสเตชั่นเนอรี่ </t>
  </si>
  <si>
    <t>ใบกำกับภาษีเลขที่ 052121066350 ลว. 27 ม.ค. 65</t>
  </si>
  <si>
    <t>บิลเงินสด/ใบกำกับภาษีเลขที่ BIV6501/00348 ลว. 26 ม.ค. 65</t>
  </si>
  <si>
    <t>บิลเงินสด/ใบกำกับภาษีเลขที่ HS00233798 ลว. 26 ม.ค. 65</t>
  </si>
  <si>
    <t>น้ำดื่ม (ขวดแก้ว)</t>
  </si>
  <si>
    <t xml:space="preserve">บริษัท เสริมสุข จำกัด (มหาชน) สาชาลำปาง </t>
  </si>
  <si>
    <t>ใบกำกับภาษี เลขที่ 6030251304990290 ลว. 12 ก.พ. 65</t>
  </si>
  <si>
    <t>ตามข้อบังคับ อ.อ.ป.</t>
  </si>
  <si>
    <t xml:space="preserve">ว่าด้วยการพาณิชย์ </t>
  </si>
  <si>
    <t>ต้นทุนผลิตกิจกรรมที่พัก</t>
  </si>
  <si>
    <t>บริษัทสยามแม็คโคร จำกัด (มหาชน)</t>
  </si>
  <si>
    <t>บิลเงินสด/ใบกำกับภาษี เลขที่  052141091641 ลว. 14 ก.พ. 65</t>
  </si>
  <si>
    <t>วัสดุสิ้นเปลือง</t>
  </si>
  <si>
    <t>บิลเงินสด/ใบกำกับภาษี เลขที่  052011096531 ลว. 17 ก.พ. 65</t>
  </si>
  <si>
    <t>ซ่อมแซมเครื่องปรับอากาศที่ใช้งานภายในอาคารกัลยาณิวัฒนา</t>
  </si>
  <si>
    <t>บริษัท พี เอ็ม แอร์ ลำปาง จำกัด</t>
  </si>
  <si>
    <t>ใบกำกับภาษี/ใบส่งสินค้า/ใบแจ้งหนี้ เลขที่ IV64100001 ลว. 2 ก.พ. 65</t>
  </si>
  <si>
    <t xml:space="preserve">การุณย์ </t>
  </si>
  <si>
    <t>ร้านลำปางแอร์คอนดิชั่น</t>
  </si>
  <si>
    <t xml:space="preserve"> - เนื่องจากเครื่องปรับอากาศไม่ทำความเย็น มีจุดรั่วในคอมเพรสเซอร์</t>
  </si>
  <si>
    <t>เพราะท่อแอร์มีความยาวมากเกินไป</t>
  </si>
  <si>
    <t>ซ่อมแซมเครื่องคอมพิวเตอร์ จำนวน 2 เครื่อง ใช้งานภายในอาคารกัลยาฯ</t>
  </si>
  <si>
    <t>หจก. ท็อป พีซี คอมพิวเตอร์</t>
  </si>
  <si>
    <t>ใบกำกับภาษี/ใบส่งของ เล่มที่ 276 เลขที่ 13572 ลว. 10 ก.พ. 65</t>
  </si>
  <si>
    <t xml:space="preserve"> - เนื่องจากมีอาการเปิดเครื่องไม่ติด ค้าง อืด</t>
  </si>
  <si>
    <t>ใบกำกับภาษี/ใบส่งของ เล่มที่ 276 เลขที่ 13768 ลว. 10 ก.พ. 65</t>
  </si>
  <si>
    <t>ซ่อมแซมโน๊ตบุ๊ค จำนวน 1 เครื่อง ใช้งานภายในอาคารกัลยาฯ</t>
  </si>
  <si>
    <t>ใบกำกับภาษี/ใบส่งของ เล่มที่ 276 เลขที่ 13602 ลว. 10 ก.พ. 65</t>
  </si>
  <si>
    <t xml:space="preserve"> - เนื่อกจากจอภาพมีเส้น ชำรุด</t>
  </si>
  <si>
    <t>ซ่อมแซมเครื่องพิมพ์ จำนวน 3 เครื่อง ที่ใช้งานภายในอาคารกัลยาณิวัฒนา</t>
  </si>
  <si>
    <t>ใบกำกับภาษี/ใบส่งของ เล่มที่ 281 เลขที่ 14023 ลว. 22 ก.พ. 65</t>
  </si>
  <si>
    <t xml:space="preserve"> - เนื่องจากตลับหมึกเสื่อมสภาพตามอายุการใช้งาน ทำให้ไม่สามารถพิมพ์</t>
  </si>
  <si>
    <t>เอกสารได้</t>
  </si>
  <si>
    <t>ถ่านไฟฉายสำหรับใส่เครื่องขยายเสียง</t>
  </si>
  <si>
    <t>บริษัท เอก-ชัย ดิสทริบิวชั่น ซิสเทม จำกัด</t>
  </si>
  <si>
    <t>ใบกำกับภาษี/บิลเงินสด เลขที่ 6586007279 ลว. 10 ก.พ. 65</t>
  </si>
  <si>
    <t>อาหารสำหรับจำหน่ายให้นักท่องเที่ยว</t>
  </si>
  <si>
    <t>อ้อย ร.ต.จีรศักดิ์  สามณี</t>
  </si>
  <si>
    <t>ใบส่งของ เล่มที่ 3 เลขที่ 1 ลว. 3 ก.พ. 65</t>
  </si>
  <si>
    <t>(อ้อย/กล้วย/ข้าวโพด)</t>
  </si>
  <si>
    <t>ตามข้อบังคับอ.อ.ป.</t>
  </si>
  <si>
    <t>กล้วย จากนางพรรณา หมั่นคิด</t>
  </si>
  <si>
    <t>ใบส่งของ เล่มที่ 12 เลขที่ 11 ลว. 3 ก.พ. 65</t>
  </si>
  <si>
    <t>ว่าด้วยการพาณิชย์</t>
  </si>
  <si>
    <t>ข้าวโพด จากนายชัยเย็นเขื่อนคำ</t>
  </si>
  <si>
    <t>บิลเงินสด เล่มที่ 18 เลขที่ 28 ลว. 3 ก.พ. 65</t>
  </si>
  <si>
    <t>ใบส่งของ เล่มที่ 2 เลขที่ 1 ลว. 7 ก.พ. 65</t>
  </si>
  <si>
    <t>(อ้อย/กล้วย)</t>
  </si>
  <si>
    <t>ใบส่งของ เล่มที่ 12 เลขที่ 18 ลว. 8 ก.พ. 65</t>
  </si>
  <si>
    <t>ข้าวโพด จากนายชัยเย็น เขื่อนคำ</t>
  </si>
  <si>
    <t>บิลเงินสด เล่มที่ 18 เลขที่ 32 ลว. 10 ก.พ. 65</t>
  </si>
  <si>
    <t>(ข้าวโพด/แครอท/แอปเปิ้ล)</t>
  </si>
  <si>
    <t>แครอทจากนายชัยเย็น เขื่อนคำ</t>
  </si>
  <si>
    <t>แอ้ปเปิ้ล จากนายชัยเย็น เขื่อนคำ</t>
  </si>
  <si>
    <t>ข้าวโพด ร.ต จีรศักดิ์ สามณี</t>
  </si>
  <si>
    <t>ใบส่งของ เล่มที่ 3 เลขที่ 10 ลว. 11 ก.พ. 65</t>
  </si>
  <si>
    <t>(ข้าวโพด/อ้อย/กล้วย/ฟักเขียว)</t>
  </si>
  <si>
    <t>ใบส่งของ เล่มที่ 3 เลขที่ 11 ลว. 13 ก.พ. 65</t>
  </si>
  <si>
    <t>ใบส่งของ เล่มที่ 12 เลขที่ 20 ลว. 13 ก.พ. 65</t>
  </si>
  <si>
    <t>ฟักเขียวจากพรรณา หมิ่นคิด</t>
  </si>
  <si>
    <t>ใบส่งของ เล่มที่ 12 เลขที่ 22 ลว. 11 ก.พ. 65</t>
  </si>
  <si>
    <t>ใบส่งของ เล่มที่ 12 เลขที่ 25 ลว. 17 ก.พ. 65</t>
  </si>
  <si>
    <t>(ฟักเขียว/อ้อย/ข้าวโพด/ฟักทอง)</t>
  </si>
  <si>
    <t>ใบส่งของ เล่มที่ 3 เลขที่ 10 ลว. 17 ก.พ. 65</t>
  </si>
  <si>
    <t>ข้าวโพด ร.ต.จีรศักดิ์ สามณี</t>
  </si>
  <si>
    <t>ใบส่งของ เล่มที่ 3 เลขที่ 11 ลว. 18 ก.พ. 65</t>
  </si>
  <si>
    <t>ใบส่งของ เล่มที่ 13 เลขที่ 1 ลว. 20 ก.พ. 65</t>
  </si>
  <si>
    <t>ใบส่งของ เล่มที่ 3 เลขที่ 22 ลว. 21 ก.พ. 65</t>
  </si>
  <si>
    <t>(อ้อย/ฟักทอง)</t>
  </si>
  <si>
    <t>ฟักทองจากน.ส.วิภาดา สารียอด</t>
  </si>
  <si>
    <t>บิลเงินสด เล่มที่ 1 เลขที่ 5 ลว. 21 ก.พ. 65</t>
  </si>
  <si>
    <t>ใบส่งของ เล่มที่ 3 เลขที่ 31 ลว. 25 ก.พ. 65</t>
  </si>
  <si>
    <t>(อ้อย/ข้าวโพด/ฟักเขียว)</t>
  </si>
  <si>
    <t>ใบส่งของ เล่มที่ 3 เลขที่ 32 ลว. 27 ก.พ. 65</t>
  </si>
  <si>
    <t>ใบส่งของ เล่มที่ 13 เลขที่ 9 ลว. 27 ก.พ. 65</t>
  </si>
  <si>
    <t>วัตถุดิบในการประกอบอาหารตามโครงการครัวช้างไทย</t>
  </si>
  <si>
    <t>บ.แม็คโคร ฯ</t>
  </si>
  <si>
    <t>ใบกำกับภาษี/ใบเสร็จรับเงิน เลขที่ 052131073463 ลว. 5 ก.พ. 65</t>
  </si>
  <si>
    <t>ใบกำกับภาษี/ใบเสร็จรับเงิน เลขที่ 052161068196 ลว. 3 ก.พ. 65</t>
  </si>
  <si>
    <t>บ.นครกิโล</t>
  </si>
  <si>
    <t>ใบกำกับภาษี เลขที่ ORVM650206C70001 ลว. 6 ก.พ. 65</t>
  </si>
  <si>
    <t>บ.เอกชัยดิสทริบิวชั่น</t>
  </si>
  <si>
    <t>ใบกำกับภาษี เลขที่657800936 ลว. 4 ก.พ. 65</t>
  </si>
  <si>
    <t>ใบกำกับภาษี เลขที่ ORVM650204C40003 ลว. 4 ก.พ. 65</t>
  </si>
  <si>
    <t>ใบกำกับภาษี เลขที่ ORVM650203C10002 ลว. 3 ก.พ. 65</t>
  </si>
  <si>
    <t>ร้านเสาร์แก้ว</t>
  </si>
  <si>
    <t>บิลเงินสด เล่มที่ 1 เลขที่ 29 ลว. 4 ก.พ. 65</t>
  </si>
  <si>
    <t>หจก.แสงรุ่งเรือง</t>
  </si>
  <si>
    <t>บิลเงินสด เล่มที่ 151 เลขที่ 7526 ลว. 4 ก.พ. 65</t>
  </si>
  <si>
    <t>หจก.ช็อปเพลิน</t>
  </si>
  <si>
    <t>ใบกำกับภาษี/ใบเสร็จรับเงิน เลขที่ OL220006614 ลว. 3 ก.พ. 65</t>
  </si>
  <si>
    <t>น.ส.วรัญญา หน่วยรักษา</t>
  </si>
  <si>
    <t>บิลเงินสด เล่มที่ 6 เลขที่ 17 ลว. 4 ก.พ. 65</t>
  </si>
  <si>
    <t>บิลเงินสด เล่มที่ 6 เลขที่ 18 ลว. 5 ก.พ. 65</t>
  </si>
  <si>
    <t>น.ส.ณัฏฐิญา ปันดอน</t>
  </si>
  <si>
    <t>บิลเงินสด เล่มที่ 46 เลขที่ 61 ลว. 3 ก.พ. 65</t>
  </si>
  <si>
    <t>บิลเงินสด เล่มที่ 6 เลขที่ 14 ลว. 3 ก.พ. 65</t>
  </si>
  <si>
    <t>บิลเงินสด เล่มที่ 46 เลขที่ 62 ลว. 5 ก.พ. 65</t>
  </si>
  <si>
    <t>บิลเงินสด เล่มที่ 6 เลขที่ 15 ลว. 3 ก.พ. 65</t>
  </si>
  <si>
    <t>นายชัยเย็น คำเขื่อน</t>
  </si>
  <si>
    <t>บิลเงินสด เล่มที่ 1 เลขที่ 29 ลว. 3 ก.พ. 65</t>
  </si>
  <si>
    <t>บิลเงินสด เล่มที่ 8 เลขที่ 30 ลว. 5 ก.พ. 65</t>
  </si>
  <si>
    <t>บิลเงินสด เล่มที่ 1 เลขที่ 30 ลว. 5 ก.พ. 65</t>
  </si>
  <si>
    <t>ว่าที่ร้อยตรีทศพล</t>
  </si>
  <si>
    <t>บิลเงินสด เล่มที่ 2 เลขที่ 10 ลว. 2 ก.พ. 65</t>
  </si>
  <si>
    <t>บิลเงินสด เล่มที่ 8 เลขที่ 31 ลว. 7 ก.พ. 65</t>
  </si>
  <si>
    <t>นางมรกต อินต๊ะพรหม</t>
  </si>
  <si>
    <t>บิลเงินสด เล่มที่ 9 เลขที่ 52 ลว. 6 ก.พ. 65</t>
  </si>
  <si>
    <t>บิลเงินสด เล่มที่ 6 เลขที่ 16 ลว. 5 ก.พ. 65</t>
  </si>
  <si>
    <t>น้ำดื่ม</t>
  </si>
  <si>
    <t>บ.เสริมสุข</t>
  </si>
  <si>
    <t>ใบกำกับภาษี เลขที่ 6030251304990635 ลว. 26 ก.พ. 65</t>
  </si>
  <si>
    <t>ใบกำกับภาษี เลขที่ 6030251304990101 ลว. 5 ก.พ. 65</t>
  </si>
  <si>
    <t>น้ำดื่มเอสพี</t>
  </si>
  <si>
    <t>บิลเงินสด เล่มที่ 051 เลขที่ 2508 ลว. 21 ก.พ. 65</t>
  </si>
  <si>
    <t>บิลเงินสด เล่มที่ 056 เลขที่ 2759 ลว. 26 ก.พ. 65</t>
  </si>
  <si>
    <t>บิลเงินสด เล่มที่ 051 เลขที่ 2508 ลว. 23 ก.พ. 65</t>
  </si>
  <si>
    <t>บ.ไทยน้ำทิพย์</t>
  </si>
  <si>
    <t>ใบกำกับภาษี เลขที่61107531451 ลว. 2 ก.พ. 65</t>
  </si>
  <si>
    <t>ใบกำกับภาษี เลขที่ 052041095368 ลว. 16 ก.พ. 65</t>
  </si>
  <si>
    <t>ใบกำกับภาษี เลขที่ ORVM650216C10003 ลว. 16 ก.พ. 65</t>
  </si>
  <si>
    <t>ใบกำกับภาษี เลขที่ ORVM650216C10001 ลว. 16 ก.พ. 65</t>
  </si>
  <si>
    <t>บิลเงินสด เล่มที่ 18 เลขที่ 40 ลว. 21 ก.พ. 65</t>
  </si>
  <si>
    <t>น.ส เยาวนภาพร ยะสุทธิ</t>
  </si>
  <si>
    <t>บิลเงินสด เล่มที่ 6 เลขที่ 24 ลว. 17 ก.พ. 65</t>
  </si>
  <si>
    <t>บิลเงินสด เล่มที่ 2 เลขที่ 19 ลว. 17 ก.พ. 65</t>
  </si>
  <si>
    <t>น.ส.ณัฎฐิญา ปันดอน</t>
  </si>
  <si>
    <t>บิลเงินสด เล่มที่ 46 เลขที่ 66 ลว. 14 ก.พ. 65</t>
  </si>
  <si>
    <t>บิลเงินสด เล่มที่ 46 เลขที่ 67 ลว. 16 ก.พ. 65</t>
  </si>
  <si>
    <t>บิลเงินสด เล่มที่ 6 เลขที่ 26 ลว. 17 ก.พ. 65</t>
  </si>
  <si>
    <t>บิลเงินสด เล่มที่ 6 เลขที่ 25 ลว. 17 ก.พ. 65</t>
  </si>
  <si>
    <t>บิลเงินสด เล่มที่ 18 เลขที่ 39 ลว. 17 ก.พ. 65</t>
  </si>
  <si>
    <t>นางสาวภาศิณี แสงอรุณ</t>
  </si>
  <si>
    <t>บิลเงินสด เล่มที่ 1 เลขที่ 30 ลว. 17 ก.พ. 65</t>
  </si>
  <si>
    <t>บิลเงินสด เล่มที่ 2 เลขที่ 18 ลว. 17 ก.พ. 65</t>
  </si>
  <si>
    <t xml:space="preserve"> </t>
  </si>
  <si>
    <t>บิลเงินสด เล่มที่ 8 เลขที่ 51 ลว. 8 ก.พ. 65</t>
  </si>
  <si>
    <t>บิลเงินสด เล่มที่ 159 เลขที่ 7927 ลว. 17 ก.พ. 65</t>
  </si>
  <si>
    <t>ใบกำกับภาษี เลขที่ 6578009898 ลว. 17 ก.พ. 65</t>
  </si>
  <si>
    <t>บิลเงินสด เล่มที่ 159 เลขที่ 7928 ลว. 16 ก.พ. 65</t>
  </si>
  <si>
    <t>ร้าเสาร์แก้ว</t>
  </si>
  <si>
    <t>บิลเงินสด เล่มที่ 9 เลขที่ 51 ลว. 16 ก.พ. 65</t>
  </si>
  <si>
    <t>ใบกำกับภาษี เลขที่ 052091084447 ลว. 11 ก.พ. 65</t>
  </si>
  <si>
    <t>ใบกำกับภาษี เลขที่ ORVM650211C70001 ลว. 11 ก.พ. 65</t>
  </si>
  <si>
    <t>ใบกำกับภาษี เลขที่ ORVM650211C40004 ลว. 11 ก.พ. 65</t>
  </si>
  <si>
    <t>ใบกำกับภาษี เลขที่ OL220007418 ลว. 11 ก.พ. 65</t>
  </si>
  <si>
    <t>ใบกำกับภาษี เลขที่ 6586007149 ลว. 24 ก.พ. 65</t>
  </si>
  <si>
    <t>บิลเงินสด เล่มที่ 6 เลขที่ 20 ลว. 9 ก.พ. 65</t>
  </si>
  <si>
    <t>หจก.โอกาส ฟาร์ม</t>
  </si>
  <si>
    <t>ใบกำกับภาษี เลขที่ 2109000902 ลว. 10 ก.พ. 65</t>
  </si>
  <si>
    <t>บิลเงินสด เล่มที่ 6 เลขที่ 21 ลว. 11 ก.พ. 65</t>
  </si>
  <si>
    <t>ว่าที่ร้อยตรีทศพร</t>
  </si>
  <si>
    <t>บิลเงินสด เล่มที่ 2 เลขที่ 17 ลว. 12 ก.พ. 65</t>
  </si>
  <si>
    <t>นางภาศิณี แสงอรุณ</t>
  </si>
  <si>
    <t>บิลเงินสด เล่มที่ 1 เลขที่ 29 ลว. 10 ก.พ. 65</t>
  </si>
  <si>
    <t>บิลเงินสด เล่มที่ 18 เลขที่ 35 ลว. 12 ก.พ. 65</t>
  </si>
  <si>
    <t>บิลเงินสด เล่มที่ 18 เลขที่ 34 ลว. 11 ก.พ. 65</t>
  </si>
  <si>
    <t>ร้านน้องแดงเบเกอรี่</t>
  </si>
  <si>
    <t>บิลเงินสด เล่มที่ 029 เลขที่ 1433 ลว. 12 ก.พ. 65</t>
  </si>
  <si>
    <t>ร้านฝ้ายคำ</t>
  </si>
  <si>
    <t>บิลเงินสด เล่มที่ 1 เลขที่ 39 ลว. 13 ก.พ. 65</t>
  </si>
  <si>
    <t>บิลเงินสด เล่มที่ 18 เลขที่ 21 ลว. 20 ก.พ. 65</t>
  </si>
  <si>
    <t>บิลเงินสด เล่มที่ 8 เลขที่ 59 ลว. 10 ก.พ. 65</t>
  </si>
  <si>
    <t>บิลเงินสด เล่มที่ 2 เลขที่ 16 ลว. 10 ก.พ. 65</t>
  </si>
  <si>
    <t>บิลเงินสด เล่มที่ 2 เลขที่ 22 ลว. 10 ก.พ. 65</t>
  </si>
  <si>
    <t>บิลเงินสด เล่มที่ 46 เลขที่ 65 ลว. 12 ก.พ. 65</t>
  </si>
  <si>
    <t>บิลเงินสด เล่มที่ 46 เลขที่ 64 ลว. 9 ก.พ. 65</t>
  </si>
  <si>
    <t>บิลเงินสด เล่มที่ 2 เลขที่ 23 ลว. 13 ก.พ. 65</t>
  </si>
  <si>
    <t>ใบกำกับภาษี เลขที่ ORVM650221C40007 ลว. 21 ก.พ. 65</t>
  </si>
  <si>
    <t>ใบกำกับภาษี เลขที่ 052111108159 ลว. 23 ก.พ. 65</t>
  </si>
  <si>
    <t>ใบกำกับภาษี เลขที่ 6586007625 ลว. 21 ก.พ. 65</t>
  </si>
  <si>
    <t>บิลเงินสด เล่มที่ 162 เลขที่ 8077 ลว. 24 ก.พ. 65</t>
  </si>
  <si>
    <t>บิลเงินสด เล่มที่ 162 เลขที่ 8076 ลว. 24 ก.พ. 65</t>
  </si>
  <si>
    <t>บิลเงินสด เล่มที่ 6 เลขที่ 19 ลว. 24 ก.พ. 65</t>
  </si>
  <si>
    <t>บิลเงินสด เล่มที่ 18 เลขที่ 33 ลว. 26 ก.พ. 65</t>
  </si>
  <si>
    <t>ร้านน้องแดง</t>
  </si>
  <si>
    <t>บิลเงินสด เล่มที่ 029 เลขที่ 1441 ลว. 24 ก.พ. 65</t>
  </si>
  <si>
    <t>บิลเงินสด เล่มที่ 46 เลขที่ 63 ลว. 24 ก.พ. 65</t>
  </si>
  <si>
    <t>บิลเงินสด เล่มที่ 18 เลขที่ 32 ลว. 24 ก.พ. 65</t>
  </si>
  <si>
    <t>บิลเงินสด เล่มที่ 1 เลขที่ 96 ลว. 22 ก.พ. 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</si>
</sst>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6"/>
      <color rgb="FFFF0000"/>
      <name val="TH SarabunPSK"/>
      <family val="2"/>
    </font>
    <font>
      <sz val="14"/>
      <name val="TH SarabunPSK"/>
      <family val="2"/>
    </font>
    <font>
      <b/>
      <sz val="16"/>
      <color rgb="FFFF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43" fontId="5" fillId="0" borderId="1" xfId="1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left" vertical="center" wrapText="1"/>
    </xf>
    <xf numFmtId="4" fontId="5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NumberFormat="1" applyFont="1"/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4" fontId="5" fillId="0" borderId="5" xfId="0" applyNumberFormat="1" applyFont="1" applyFill="1" applyBorder="1" applyAlignment="1">
      <alignment horizontal="left" vertical="center" wrapText="1"/>
    </xf>
    <xf numFmtId="4" fontId="5" fillId="0" borderId="4" xfId="0" applyNumberFormat="1" applyFont="1" applyFill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left" vertical="top" wrapText="1"/>
    </xf>
    <xf numFmtId="4" fontId="5" fillId="0" borderId="1" xfId="0" applyNumberFormat="1" applyFont="1" applyBorder="1" applyAlignment="1">
      <alignment horizontal="left" vertical="center"/>
    </xf>
    <xf numFmtId="0" fontId="3" fillId="0" borderId="1" xfId="0" applyNumberFormat="1" applyFont="1" applyBorder="1" applyAlignment="1">
      <alignment horizontal="left" vertical="center" wrapText="1"/>
    </xf>
    <xf numFmtId="0" fontId="5" fillId="0" borderId="1" xfId="0" applyNumberFormat="1" applyFont="1" applyBorder="1" applyAlignment="1">
      <alignment horizontal="left" vertical="center" wrapText="1"/>
    </xf>
    <xf numFmtId="43" fontId="5" fillId="0" borderId="2" xfId="1" applyFont="1" applyBorder="1" applyAlignment="1">
      <alignment horizontal="left" vertical="center"/>
    </xf>
    <xf numFmtId="49" fontId="5" fillId="0" borderId="1" xfId="0" quotePrefix="1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49" fontId="3" fillId="0" borderId="1" xfId="0" applyNumberFormat="1" applyFont="1" applyBorder="1" applyAlignment="1">
      <alignment horizontal="left" vertical="center" wrapText="1"/>
    </xf>
    <xf numFmtId="43" fontId="5" fillId="0" borderId="1" xfId="1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left" vertical="top" wrapText="1"/>
    </xf>
    <xf numFmtId="43" fontId="5" fillId="0" borderId="3" xfId="1" applyFont="1" applyBorder="1" applyAlignment="1">
      <alignment horizontal="left" vertical="center"/>
    </xf>
    <xf numFmtId="43" fontId="5" fillId="0" borderId="1" xfId="1" applyFont="1" applyBorder="1" applyAlignment="1">
      <alignment horizontal="left" vertical="center" wrapText="1"/>
    </xf>
    <xf numFmtId="43" fontId="3" fillId="0" borderId="1" xfId="1" applyFont="1" applyBorder="1" applyAlignment="1">
      <alignment horizontal="left" vertical="center"/>
    </xf>
    <xf numFmtId="49" fontId="5" fillId="0" borderId="1" xfId="0" quotePrefix="1" applyNumberFormat="1" applyFont="1" applyFill="1" applyBorder="1" applyAlignment="1">
      <alignment horizontal="left" vertical="center" wrapText="1"/>
    </xf>
    <xf numFmtId="43" fontId="5" fillId="0" borderId="1" xfId="1" applyFont="1" applyFill="1" applyBorder="1" applyAlignment="1">
      <alignment horizontal="left" vertical="center" wrapText="1"/>
    </xf>
    <xf numFmtId="49" fontId="5" fillId="0" borderId="6" xfId="0" applyNumberFormat="1" applyFont="1" applyFill="1" applyBorder="1" applyAlignment="1">
      <alignment horizontal="left"/>
    </xf>
    <xf numFmtId="0" fontId="3" fillId="0" borderId="0" xfId="0" applyFont="1" applyFill="1" applyAlignment="1">
      <alignment horizontal="center" vertical="center"/>
    </xf>
    <xf numFmtId="49" fontId="5" fillId="0" borderId="8" xfId="0" applyNumberFormat="1" applyFont="1" applyFill="1" applyBorder="1" applyAlignment="1">
      <alignment horizontal="left"/>
    </xf>
    <xf numFmtId="49" fontId="5" fillId="0" borderId="9" xfId="0" applyNumberFormat="1" applyFont="1" applyFill="1" applyBorder="1" applyAlignment="1">
      <alignment horizontal="left"/>
    </xf>
    <xf numFmtId="43" fontId="5" fillId="0" borderId="3" xfId="1" applyNumberFormat="1" applyFont="1" applyFill="1" applyBorder="1" applyAlignment="1">
      <alignment horizontal="left"/>
    </xf>
    <xf numFmtId="43" fontId="5" fillId="0" borderId="6" xfId="1" applyNumberFormat="1" applyFont="1" applyFill="1" applyBorder="1" applyAlignment="1">
      <alignment horizontal="left"/>
    </xf>
    <xf numFmtId="49" fontId="5" fillId="0" borderId="11" xfId="0" applyNumberFormat="1" applyFont="1" applyFill="1" applyBorder="1" applyAlignment="1">
      <alignment horizontal="left"/>
    </xf>
    <xf numFmtId="43" fontId="5" fillId="0" borderId="7" xfId="1" applyNumberFormat="1" applyFont="1" applyFill="1" applyBorder="1" applyAlignment="1">
      <alignment horizontal="left"/>
    </xf>
    <xf numFmtId="49" fontId="5" fillId="0" borderId="0" xfId="0" applyNumberFormat="1" applyFont="1" applyFill="1" applyBorder="1" applyAlignment="1">
      <alignment horizontal="left"/>
    </xf>
    <xf numFmtId="49" fontId="5" fillId="0" borderId="2" xfId="0" applyNumberFormat="1" applyFont="1" applyFill="1" applyBorder="1" applyAlignment="1">
      <alignment horizontal="left"/>
    </xf>
    <xf numFmtId="49" fontId="5" fillId="0" borderId="11" xfId="0" applyNumberFormat="1" applyFont="1" applyFill="1" applyBorder="1" applyAlignment="1">
      <alignment horizontal="left" wrapText="1"/>
    </xf>
    <xf numFmtId="43" fontId="5" fillId="0" borderId="6" xfId="1" applyNumberFormat="1" applyFont="1" applyFill="1" applyBorder="1" applyAlignment="1">
      <alignment horizontal="left" vertical="center"/>
    </xf>
    <xf numFmtId="49" fontId="5" fillId="0" borderId="3" xfId="0" applyNumberFormat="1" applyFont="1" applyFill="1" applyBorder="1" applyAlignment="1">
      <alignment horizontal="left"/>
    </xf>
    <xf numFmtId="49" fontId="5" fillId="0" borderId="7" xfId="0" applyNumberFormat="1" applyFont="1" applyFill="1" applyBorder="1" applyAlignment="1">
      <alignment horizontal="left"/>
    </xf>
    <xf numFmtId="49" fontId="5" fillId="0" borderId="2" xfId="0" applyNumberFormat="1" applyFont="1" applyFill="1" applyBorder="1" applyAlignment="1">
      <alignment horizontal="left" wrapText="1"/>
    </xf>
    <xf numFmtId="43" fontId="5" fillId="0" borderId="3" xfId="1" applyNumberFormat="1" applyFont="1" applyFill="1" applyBorder="1" applyAlignment="1">
      <alignment horizontal="left" vertical="center" wrapText="1"/>
    </xf>
    <xf numFmtId="49" fontId="5" fillId="0" borderId="7" xfId="0" applyNumberFormat="1" applyFont="1" applyFill="1" applyBorder="1" applyAlignment="1">
      <alignment horizontal="left" wrapText="1"/>
    </xf>
    <xf numFmtId="43" fontId="3" fillId="0" borderId="3" xfId="1" applyNumberFormat="1" applyFont="1" applyFill="1" applyBorder="1" applyAlignment="1">
      <alignment horizontal="left"/>
    </xf>
    <xf numFmtId="43" fontId="3" fillId="0" borderId="6" xfId="1" applyNumberFormat="1" applyFont="1" applyFill="1" applyBorder="1" applyAlignment="1">
      <alignment horizontal="left"/>
    </xf>
    <xf numFmtId="49" fontId="3" fillId="0" borderId="3" xfId="0" applyNumberFormat="1" applyFont="1" applyFill="1" applyBorder="1" applyAlignment="1">
      <alignment horizontal="left"/>
    </xf>
    <xf numFmtId="43" fontId="3" fillId="0" borderId="2" xfId="1" applyNumberFormat="1" applyFont="1" applyFill="1" applyBorder="1" applyAlignment="1">
      <alignment horizontal="left" vertical="center"/>
    </xf>
    <xf numFmtId="43" fontId="3" fillId="0" borderId="9" xfId="1" applyNumberFormat="1" applyFont="1" applyFill="1" applyBorder="1" applyAlignment="1">
      <alignment horizontal="left"/>
    </xf>
    <xf numFmtId="49" fontId="3" fillId="0" borderId="2" xfId="0" applyNumberFormat="1" applyFont="1" applyFill="1" applyBorder="1" applyAlignment="1">
      <alignment horizontal="left" wrapText="1"/>
    </xf>
    <xf numFmtId="43" fontId="3" fillId="0" borderId="8" xfId="1" applyNumberFormat="1" applyFont="1" applyFill="1" applyBorder="1" applyAlignment="1">
      <alignment horizontal="left"/>
    </xf>
    <xf numFmtId="43" fontId="3" fillId="0" borderId="9" xfId="1" applyNumberFormat="1" applyFont="1" applyFill="1" applyBorder="1" applyAlignment="1">
      <alignment horizontal="left" vertical="center"/>
    </xf>
    <xf numFmtId="43" fontId="3" fillId="0" borderId="1" xfId="1" applyFont="1" applyBorder="1" applyAlignment="1">
      <alignment horizontal="left" vertical="center" wrapText="1"/>
    </xf>
    <xf numFmtId="43" fontId="3" fillId="2" borderId="1" xfId="1" applyFont="1" applyFill="1" applyBorder="1" applyAlignment="1">
      <alignment horizontal="left" vertical="center" wrapText="1"/>
    </xf>
    <xf numFmtId="43" fontId="3" fillId="0" borderId="3" xfId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49" fontId="3" fillId="0" borderId="2" xfId="0" applyNumberFormat="1" applyFont="1" applyFill="1" applyBorder="1" applyAlignment="1">
      <alignment horizontal="left"/>
    </xf>
    <xf numFmtId="49" fontId="3" fillId="0" borderId="7" xfId="0" applyNumberFormat="1" applyFont="1" applyFill="1" applyBorder="1" applyAlignment="1">
      <alignment horizontal="left"/>
    </xf>
    <xf numFmtId="43" fontId="5" fillId="0" borderId="1" xfId="1" applyFont="1" applyFill="1" applyBorder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left" vertical="center" wrapText="1"/>
    </xf>
    <xf numFmtId="43" fontId="5" fillId="0" borderId="7" xfId="1" applyNumberFormat="1" applyFont="1" applyFill="1" applyBorder="1" applyAlignment="1">
      <alignment horizontal="left" vertical="center"/>
    </xf>
    <xf numFmtId="43" fontId="5" fillId="0" borderId="2" xfId="1" applyNumberFormat="1" applyFont="1" applyFill="1" applyBorder="1" applyAlignment="1">
      <alignment horizontal="left" vertical="center"/>
    </xf>
    <xf numFmtId="49" fontId="5" fillId="0" borderId="3" xfId="0" applyNumberFormat="1" applyFont="1" applyFill="1" applyBorder="1" applyAlignment="1">
      <alignment horizontal="left" vertical="center"/>
    </xf>
    <xf numFmtId="49" fontId="5" fillId="0" borderId="2" xfId="0" applyNumberFormat="1" applyFont="1" applyFill="1" applyBorder="1" applyAlignment="1">
      <alignment horizontal="left" vertical="center"/>
    </xf>
    <xf numFmtId="49" fontId="5" fillId="0" borderId="3" xfId="0" applyNumberFormat="1" applyFont="1" applyFill="1" applyBorder="1" applyAlignment="1">
      <alignment horizontal="left" vertical="center" wrapText="1"/>
    </xf>
    <xf numFmtId="49" fontId="5" fillId="0" borderId="2" xfId="0" applyNumberFormat="1" applyFont="1" applyFill="1" applyBorder="1" applyAlignment="1">
      <alignment horizontal="left" vertical="center" wrapText="1"/>
    </xf>
    <xf numFmtId="43" fontId="5" fillId="0" borderId="3" xfId="1" applyNumberFormat="1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49" fontId="5" fillId="0" borderId="7" xfId="0" applyNumberFormat="1" applyFont="1" applyFill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/>
    </xf>
    <xf numFmtId="43" fontId="5" fillId="0" borderId="3" xfId="1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/>
    </xf>
    <xf numFmtId="43" fontId="5" fillId="0" borderId="6" xfId="1" applyFont="1" applyBorder="1" applyAlignment="1">
      <alignment horizontal="right" vertical="center" wrapText="1"/>
    </xf>
    <xf numFmtId="49" fontId="5" fillId="0" borderId="3" xfId="0" applyNumberFormat="1" applyFont="1" applyBorder="1" applyAlignment="1">
      <alignment horizontal="center" vertical="top"/>
    </xf>
    <xf numFmtId="2" fontId="5" fillId="0" borderId="3" xfId="0" applyNumberFormat="1" applyFont="1" applyBorder="1" applyAlignment="1">
      <alignment vertical="top" wrapText="1"/>
    </xf>
    <xf numFmtId="2" fontId="5" fillId="0" borderId="0" xfId="0" applyNumberFormat="1" applyFont="1" applyAlignment="1">
      <alignment vertical="top"/>
    </xf>
    <xf numFmtId="187" fontId="5" fillId="0" borderId="7" xfId="1" applyNumberFormat="1" applyFont="1" applyBorder="1" applyAlignment="1">
      <alignment vertical="top"/>
    </xf>
    <xf numFmtId="49" fontId="5" fillId="0" borderId="8" xfId="0" applyNumberFormat="1" applyFont="1" applyBorder="1" applyAlignment="1">
      <alignment horizontal="left" vertical="center" wrapText="1"/>
    </xf>
    <xf numFmtId="43" fontId="5" fillId="0" borderId="7" xfId="1" applyFont="1" applyBorder="1" applyAlignment="1">
      <alignment vertical="top"/>
    </xf>
    <xf numFmtId="1" fontId="5" fillId="0" borderId="11" xfId="0" applyNumberFormat="1" applyFont="1" applyBorder="1" applyAlignment="1">
      <alignment horizontal="center" vertical="top" wrapText="1"/>
    </xf>
    <xf numFmtId="0" fontId="5" fillId="0" borderId="7" xfId="0" applyFont="1" applyBorder="1" applyAlignment="1">
      <alignment vertical="center"/>
    </xf>
    <xf numFmtId="0" fontId="4" fillId="0" borderId="8" xfId="0" applyFont="1" applyBorder="1" applyAlignment="1">
      <alignment horizontal="right" vertical="center" wrapText="1"/>
    </xf>
    <xf numFmtId="2" fontId="5" fillId="0" borderId="7" xfId="0" applyNumberFormat="1" applyFont="1" applyBorder="1" applyAlignment="1">
      <alignment horizontal="center" vertical="top" wrapText="1"/>
    </xf>
    <xf numFmtId="14" fontId="5" fillId="0" borderId="7" xfId="0" applyNumberFormat="1" applyFont="1" applyBorder="1" applyAlignment="1">
      <alignment vertical="center"/>
    </xf>
    <xf numFmtId="2" fontId="5" fillId="0" borderId="8" xfId="0" applyNumberFormat="1" applyFont="1" applyBorder="1" applyAlignment="1">
      <alignment vertical="top"/>
    </xf>
    <xf numFmtId="187" fontId="5" fillId="0" borderId="8" xfId="1" applyNumberFormat="1" applyFont="1" applyBorder="1" applyAlignment="1">
      <alignment horizontal="right" vertical="center"/>
    </xf>
    <xf numFmtId="187" fontId="5" fillId="0" borderId="7" xfId="1" applyNumberFormat="1" applyFont="1" applyBorder="1" applyAlignment="1">
      <alignment horizontal="right" vertical="center"/>
    </xf>
    <xf numFmtId="0" fontId="5" fillId="0" borderId="7" xfId="0" applyNumberFormat="1" applyFont="1" applyFill="1" applyBorder="1" applyAlignment="1">
      <alignment vertical="center"/>
    </xf>
    <xf numFmtId="2" fontId="5" fillId="0" borderId="6" xfId="0" applyNumberFormat="1" applyFont="1" applyBorder="1" applyAlignment="1">
      <alignment vertical="top"/>
    </xf>
    <xf numFmtId="2" fontId="5" fillId="0" borderId="3" xfId="0" applyNumberFormat="1" applyFont="1" applyBorder="1" applyAlignment="1">
      <alignment horizontal="left" vertical="top" wrapText="1"/>
    </xf>
    <xf numFmtId="43" fontId="5" fillId="0" borderId="3" xfId="1" applyFont="1" applyBorder="1" applyAlignment="1">
      <alignment horizontal="right" vertical="center" wrapText="1"/>
    </xf>
    <xf numFmtId="0" fontId="5" fillId="0" borderId="7" xfId="0" applyFont="1" applyBorder="1" applyAlignment="1">
      <alignment horizontal="center" vertical="center"/>
    </xf>
    <xf numFmtId="43" fontId="5" fillId="0" borderId="7" xfId="1" applyFont="1" applyBorder="1" applyAlignment="1">
      <alignment horizontal="center" vertical="center" wrapText="1"/>
    </xf>
    <xf numFmtId="2" fontId="5" fillId="0" borderId="7" xfId="0" applyNumberFormat="1" applyFont="1" applyBorder="1" applyAlignment="1">
      <alignment horizontal="left" vertical="top" wrapText="1"/>
    </xf>
    <xf numFmtId="43" fontId="5" fillId="0" borderId="7" xfId="1" applyFont="1" applyBorder="1" applyAlignment="1">
      <alignment horizontal="right" vertical="center" wrapText="1"/>
    </xf>
    <xf numFmtId="43" fontId="5" fillId="0" borderId="7" xfId="1" applyFont="1" applyBorder="1" applyAlignment="1">
      <alignment horizontal="right" vertical="top" wrapText="1"/>
    </xf>
    <xf numFmtId="2" fontId="5" fillId="0" borderId="7" xfId="0" applyNumberFormat="1" applyFont="1" applyBorder="1" applyAlignment="1">
      <alignment vertical="top" wrapText="1"/>
    </xf>
    <xf numFmtId="2" fontId="5" fillId="0" borderId="7" xfId="0" applyNumberFormat="1" applyFont="1" applyBorder="1" applyAlignment="1">
      <alignment horizontal="left" vertical="top"/>
    </xf>
    <xf numFmtId="43" fontId="5" fillId="0" borderId="7" xfId="1" applyFont="1" applyBorder="1" applyAlignment="1">
      <alignment horizontal="right" vertical="top"/>
    </xf>
    <xf numFmtId="2" fontId="5" fillId="0" borderId="7" xfId="0" applyNumberFormat="1" applyFont="1" applyBorder="1" applyAlignment="1">
      <alignment horizontal="center" vertical="top"/>
    </xf>
    <xf numFmtId="2" fontId="5" fillId="0" borderId="7" xfId="0" applyNumberFormat="1" applyFont="1" applyBorder="1" applyAlignment="1">
      <alignment vertical="top"/>
    </xf>
    <xf numFmtId="0" fontId="5" fillId="0" borderId="2" xfId="0" applyFont="1" applyBorder="1" applyAlignment="1">
      <alignment horizontal="center" vertical="center"/>
    </xf>
    <xf numFmtId="2" fontId="5" fillId="0" borderId="9" xfId="0" applyNumberFormat="1" applyFont="1" applyBorder="1" applyAlignment="1">
      <alignment vertical="top"/>
    </xf>
    <xf numFmtId="43" fontId="5" fillId="0" borderId="2" xfId="1" applyFont="1" applyBorder="1" applyAlignment="1">
      <alignment vertical="top"/>
    </xf>
    <xf numFmtId="2" fontId="5" fillId="0" borderId="2" xfId="0" applyNumberFormat="1" applyFont="1" applyBorder="1" applyAlignment="1">
      <alignment horizontal="left" vertical="top" wrapText="1"/>
    </xf>
    <xf numFmtId="43" fontId="5" fillId="0" borderId="2" xfId="1" applyFont="1" applyBorder="1" applyAlignment="1">
      <alignment horizontal="right" vertical="top" wrapText="1"/>
    </xf>
    <xf numFmtId="2" fontId="5" fillId="0" borderId="2" xfId="0" applyNumberFormat="1" applyFont="1" applyBorder="1" applyAlignment="1">
      <alignment horizontal="center" vertical="top" wrapText="1"/>
    </xf>
    <xf numFmtId="2" fontId="5" fillId="0" borderId="2" xfId="0" applyNumberFormat="1" applyFont="1" applyBorder="1" applyAlignment="1">
      <alignment vertical="top" wrapText="1"/>
    </xf>
    <xf numFmtId="43" fontId="5" fillId="0" borderId="3" xfId="1" applyFont="1" applyBorder="1" applyAlignment="1">
      <alignment vertical="top"/>
    </xf>
    <xf numFmtId="43" fontId="5" fillId="0" borderId="3" xfId="1" applyFont="1" applyBorder="1" applyAlignment="1">
      <alignment horizontal="right" vertical="top" wrapText="1"/>
    </xf>
    <xf numFmtId="2" fontId="5" fillId="0" borderId="3" xfId="0" applyNumberFormat="1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/>
    </xf>
    <xf numFmtId="43" fontId="5" fillId="0" borderId="3" xfId="1" applyFont="1" applyBorder="1" applyAlignment="1">
      <alignment horizontal="center" vertical="top" wrapText="1"/>
    </xf>
    <xf numFmtId="0" fontId="5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/>
    </xf>
    <xf numFmtId="0" fontId="5" fillId="0" borderId="7" xfId="0" applyFont="1" applyBorder="1" applyAlignment="1">
      <alignment horizontal="center" vertical="top"/>
    </xf>
    <xf numFmtId="43" fontId="5" fillId="0" borderId="7" xfId="1" applyFont="1" applyBorder="1" applyAlignment="1">
      <alignment horizontal="center" vertical="top" wrapText="1"/>
    </xf>
    <xf numFmtId="0" fontId="5" fillId="0" borderId="7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top" wrapText="1"/>
    </xf>
    <xf numFmtId="49" fontId="5" fillId="0" borderId="7" xfId="0" applyNumberFormat="1" applyFont="1" applyBorder="1" applyAlignment="1">
      <alignment horizontal="center" vertical="top"/>
    </xf>
    <xf numFmtId="0" fontId="5" fillId="0" borderId="7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top"/>
    </xf>
    <xf numFmtId="43" fontId="5" fillId="0" borderId="2" xfId="1" applyFont="1" applyBorder="1" applyAlignment="1">
      <alignment horizontal="center" vertical="top" wrapText="1"/>
    </xf>
    <xf numFmtId="0" fontId="5" fillId="0" borderId="2" xfId="0" applyFont="1" applyBorder="1" applyAlignment="1">
      <alignment horizontal="left" vertical="top" wrapText="1"/>
    </xf>
    <xf numFmtId="49" fontId="5" fillId="0" borderId="2" xfId="0" applyNumberFormat="1" applyFont="1" applyBorder="1" applyAlignment="1">
      <alignment horizontal="center" vertical="top"/>
    </xf>
    <xf numFmtId="2" fontId="5" fillId="0" borderId="14" xfId="0" applyNumberFormat="1" applyFont="1" applyBorder="1" applyAlignment="1">
      <alignment vertical="top"/>
    </xf>
    <xf numFmtId="43" fontId="5" fillId="0" borderId="14" xfId="1" applyFont="1" applyBorder="1" applyAlignment="1">
      <alignment horizontal="center" vertical="top" wrapText="1"/>
    </xf>
    <xf numFmtId="0" fontId="5" fillId="0" borderId="14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/>
    </xf>
    <xf numFmtId="2" fontId="5" fillId="0" borderId="0" xfId="0" applyNumberFormat="1" applyFont="1" applyBorder="1" applyAlignment="1">
      <alignment vertical="top"/>
    </xf>
    <xf numFmtId="43" fontId="5" fillId="0" borderId="0" xfId="1" applyFont="1" applyBorder="1" applyAlignment="1">
      <alignment horizontal="center" vertical="top" wrapText="1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center"/>
    </xf>
    <xf numFmtId="2" fontId="5" fillId="0" borderId="15" xfId="0" applyNumberFormat="1" applyFont="1" applyBorder="1" applyAlignment="1">
      <alignment vertical="top"/>
    </xf>
    <xf numFmtId="43" fontId="5" fillId="0" borderId="15" xfId="1" applyFont="1" applyBorder="1" applyAlignment="1">
      <alignment horizontal="center" vertical="top" wrapText="1"/>
    </xf>
    <xf numFmtId="0" fontId="5" fillId="0" borderId="15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left" vertical="center"/>
    </xf>
    <xf numFmtId="49" fontId="5" fillId="0" borderId="6" xfId="0" applyNumberFormat="1" applyFont="1" applyBorder="1" applyAlignment="1">
      <alignment horizontal="left" vertical="center" wrapText="1"/>
    </xf>
    <xf numFmtId="43" fontId="5" fillId="0" borderId="3" xfId="1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top" wrapText="1"/>
    </xf>
    <xf numFmtId="0" fontId="5" fillId="0" borderId="3" xfId="0" applyNumberFormat="1" applyFont="1" applyBorder="1" applyAlignment="1">
      <alignment horizontal="center"/>
    </xf>
    <xf numFmtId="43" fontId="5" fillId="0" borderId="7" xfId="1" applyNumberFormat="1" applyFont="1" applyBorder="1" applyAlignment="1">
      <alignment horizontal="center" vertical="center" wrapText="1"/>
    </xf>
    <xf numFmtId="0" fontId="5" fillId="0" borderId="7" xfId="0" applyNumberFormat="1" applyFont="1" applyBorder="1" applyAlignment="1">
      <alignment horizontal="center"/>
    </xf>
    <xf numFmtId="2" fontId="5" fillId="0" borderId="13" xfId="0" applyNumberFormat="1" applyFont="1" applyBorder="1" applyAlignment="1">
      <alignment horizontal="left" vertical="top" wrapText="1"/>
    </xf>
    <xf numFmtId="43" fontId="5" fillId="0" borderId="8" xfId="1" applyFont="1" applyBorder="1" applyAlignment="1">
      <alignment vertical="top"/>
    </xf>
    <xf numFmtId="2" fontId="5" fillId="0" borderId="11" xfId="0" applyNumberFormat="1" applyFont="1" applyBorder="1" applyAlignment="1">
      <alignment horizontal="left" vertical="top" wrapText="1"/>
    </xf>
    <xf numFmtId="187" fontId="5" fillId="0" borderId="2" xfId="1" applyNumberFormat="1" applyFont="1" applyBorder="1" applyAlignment="1">
      <alignment vertical="top"/>
    </xf>
    <xf numFmtId="2" fontId="5" fillId="0" borderId="12" xfId="0" applyNumberFormat="1" applyFont="1" applyBorder="1" applyAlignment="1">
      <alignment horizontal="left" vertical="top" wrapText="1"/>
    </xf>
    <xf numFmtId="2" fontId="5" fillId="0" borderId="9" xfId="0" applyNumberFormat="1" applyFont="1" applyBorder="1" applyAlignment="1">
      <alignment horizontal="left" vertical="top" wrapText="1"/>
    </xf>
    <xf numFmtId="2" fontId="3" fillId="0" borderId="6" xfId="0" applyNumberFormat="1" applyFont="1" applyBorder="1" applyAlignment="1">
      <alignment vertical="top"/>
    </xf>
    <xf numFmtId="43" fontId="3" fillId="0" borderId="3" xfId="1" applyFont="1" applyBorder="1" applyAlignment="1">
      <alignment vertical="top"/>
    </xf>
    <xf numFmtId="0" fontId="7" fillId="0" borderId="3" xfId="0" applyFont="1" applyBorder="1" applyAlignment="1">
      <alignment vertical="center"/>
    </xf>
    <xf numFmtId="43" fontId="3" fillId="0" borderId="3" xfId="1" applyFont="1" applyBorder="1" applyAlignment="1">
      <alignment horizontal="right" vertical="top" wrapText="1"/>
    </xf>
    <xf numFmtId="2" fontId="3" fillId="0" borderId="3" xfId="0" applyNumberFormat="1" applyFont="1" applyBorder="1" applyAlignment="1">
      <alignment vertical="top" wrapText="1"/>
    </xf>
    <xf numFmtId="2" fontId="3" fillId="0" borderId="0" xfId="0" applyNumberFormat="1" applyFont="1" applyBorder="1" applyAlignment="1">
      <alignment vertical="top"/>
    </xf>
    <xf numFmtId="187" fontId="3" fillId="0" borderId="7" xfId="1" applyNumberFormat="1" applyFont="1" applyBorder="1" applyAlignment="1">
      <alignment vertical="top"/>
    </xf>
    <xf numFmtId="2" fontId="3" fillId="0" borderId="8" xfId="0" applyNumberFormat="1" applyFont="1" applyBorder="1" applyAlignment="1">
      <alignment vertical="top"/>
    </xf>
    <xf numFmtId="43" fontId="3" fillId="0" borderId="7" xfId="1" applyFont="1" applyBorder="1" applyAlignment="1">
      <alignment vertical="top"/>
    </xf>
    <xf numFmtId="2" fontId="3" fillId="0" borderId="7" xfId="0" applyNumberFormat="1" applyFont="1" applyBorder="1" applyAlignment="1">
      <alignment horizontal="left" vertical="top" wrapText="1"/>
    </xf>
    <xf numFmtId="43" fontId="3" fillId="0" borderId="7" xfId="1" applyFont="1" applyBorder="1" applyAlignment="1">
      <alignment horizontal="right" vertical="top" wrapText="1"/>
    </xf>
    <xf numFmtId="2" fontId="3" fillId="0" borderId="7" xfId="0" applyNumberFormat="1" applyFont="1" applyBorder="1" applyAlignment="1">
      <alignment horizontal="center" vertical="top" wrapText="1"/>
    </xf>
    <xf numFmtId="2" fontId="3" fillId="0" borderId="7" xfId="0" applyNumberFormat="1" applyFont="1" applyBorder="1" applyAlignment="1">
      <alignment vertical="top"/>
    </xf>
    <xf numFmtId="2" fontId="3" fillId="0" borderId="7" xfId="0" applyNumberFormat="1" applyFont="1" applyBorder="1" applyAlignment="1">
      <alignment horizontal="right" vertical="top"/>
    </xf>
    <xf numFmtId="187" fontId="3" fillId="0" borderId="2" xfId="1" applyNumberFormat="1" applyFont="1" applyBorder="1" applyAlignment="1">
      <alignment vertical="top"/>
    </xf>
    <xf numFmtId="2" fontId="3" fillId="0" borderId="9" xfId="0" applyNumberFormat="1" applyFont="1" applyBorder="1" applyAlignment="1">
      <alignment vertical="top"/>
    </xf>
    <xf numFmtId="43" fontId="3" fillId="0" borderId="2" xfId="1" applyFont="1" applyBorder="1" applyAlignment="1">
      <alignment vertical="top"/>
    </xf>
    <xf numFmtId="2" fontId="3" fillId="0" borderId="2" xfId="0" applyNumberFormat="1" applyFont="1" applyBorder="1" applyAlignment="1">
      <alignment vertical="top"/>
    </xf>
    <xf numFmtId="2" fontId="3" fillId="0" borderId="2" xfId="0" applyNumberFormat="1" applyFont="1" applyBorder="1" applyAlignment="1">
      <alignment horizontal="right" vertical="top"/>
    </xf>
    <xf numFmtId="2" fontId="3" fillId="0" borderId="2" xfId="0" applyNumberFormat="1" applyFont="1" applyBorder="1" applyAlignment="1">
      <alignment horizontal="left" vertical="top" wrapText="1"/>
    </xf>
    <xf numFmtId="0" fontId="3" fillId="0" borderId="3" xfId="0" applyFont="1" applyBorder="1" applyAlignment="1">
      <alignment horizontal="center" vertical="top"/>
    </xf>
    <xf numFmtId="2" fontId="3" fillId="0" borderId="3" xfId="0" applyNumberFormat="1" applyFont="1" applyBorder="1" applyAlignment="1">
      <alignment horizontal="left" vertical="top" wrapText="1"/>
    </xf>
    <xf numFmtId="2" fontId="3" fillId="0" borderId="3" xfId="0" applyNumberFormat="1" applyFont="1" applyBorder="1" applyAlignment="1">
      <alignment horizontal="center" vertical="top" wrapText="1"/>
    </xf>
    <xf numFmtId="1" fontId="3" fillId="0" borderId="7" xfId="0" applyNumberFormat="1" applyFont="1" applyBorder="1" applyAlignment="1">
      <alignment horizontal="center" vertical="top" wrapText="1"/>
    </xf>
    <xf numFmtId="1" fontId="3" fillId="0" borderId="2" xfId="0" applyNumberFormat="1" applyFont="1" applyBorder="1" applyAlignment="1">
      <alignment horizontal="center" vertical="top" wrapText="1"/>
    </xf>
    <xf numFmtId="43" fontId="3" fillId="0" borderId="2" xfId="1" applyFont="1" applyBorder="1" applyAlignment="1">
      <alignment horizontal="right" vertical="top" wrapText="1"/>
    </xf>
    <xf numFmtId="2" fontId="3" fillId="0" borderId="2" xfId="0" applyNumberFormat="1" applyFont="1" applyBorder="1" applyAlignment="1">
      <alignment horizontal="center" vertical="top" wrapText="1"/>
    </xf>
    <xf numFmtId="2" fontId="3" fillId="0" borderId="3" xfId="0" applyNumberFormat="1" applyFont="1" applyBorder="1" applyAlignment="1">
      <alignment vertical="top"/>
    </xf>
    <xf numFmtId="2" fontId="3" fillId="0" borderId="0" xfId="0" applyNumberFormat="1" applyFont="1" applyAlignment="1">
      <alignment vertical="top"/>
    </xf>
    <xf numFmtId="2" fontId="3" fillId="0" borderId="7" xfId="0" applyNumberFormat="1" applyFont="1" applyBorder="1" applyAlignment="1">
      <alignment horizontal="left" vertical="top"/>
    </xf>
    <xf numFmtId="0" fontId="3" fillId="0" borderId="7" xfId="0" applyFont="1" applyBorder="1" applyAlignment="1">
      <alignment horizontal="center" vertical="top"/>
    </xf>
    <xf numFmtId="43" fontId="3" fillId="0" borderId="3" xfId="1" applyFont="1" applyBorder="1" applyAlignment="1">
      <alignment vertical="top" wrapText="1"/>
    </xf>
    <xf numFmtId="43" fontId="3" fillId="0" borderId="7" xfId="1" applyFont="1" applyBorder="1" applyAlignment="1">
      <alignment vertical="top" wrapText="1"/>
    </xf>
    <xf numFmtId="0" fontId="3" fillId="0" borderId="7" xfId="0" applyFont="1" applyBorder="1" applyAlignment="1">
      <alignment horizontal="center" vertical="center"/>
    </xf>
    <xf numFmtId="1" fontId="3" fillId="0" borderId="7" xfId="0" applyNumberFormat="1" applyFont="1" applyBorder="1" applyAlignment="1">
      <alignment vertical="top" wrapText="1"/>
    </xf>
    <xf numFmtId="0" fontId="3" fillId="0" borderId="7" xfId="0" applyFont="1" applyBorder="1" applyAlignment="1">
      <alignment horizontal="left" vertical="top"/>
    </xf>
    <xf numFmtId="43" fontId="3" fillId="0" borderId="2" xfId="1" applyFont="1" applyBorder="1" applyAlignment="1">
      <alignment vertical="top" wrapText="1"/>
    </xf>
    <xf numFmtId="2" fontId="3" fillId="0" borderId="7" xfId="0" applyNumberFormat="1" applyFont="1" applyBorder="1" applyAlignment="1">
      <alignment vertical="top" wrapText="1"/>
    </xf>
    <xf numFmtId="2" fontId="3" fillId="0" borderId="2" xfId="0" applyNumberFormat="1" applyFont="1" applyBorder="1" applyAlignment="1">
      <alignment vertical="top" wrapText="1"/>
    </xf>
    <xf numFmtId="1" fontId="3" fillId="0" borderId="2" xfId="0" applyNumberFormat="1" applyFont="1" applyBorder="1" applyAlignment="1">
      <alignment vertical="top" wrapText="1"/>
    </xf>
    <xf numFmtId="49" fontId="8" fillId="0" borderId="8" xfId="0" applyNumberFormat="1" applyFont="1" applyBorder="1" applyAlignment="1">
      <alignment horizontal="center" vertical="center" wrapText="1"/>
    </xf>
    <xf numFmtId="43" fontId="5" fillId="0" borderId="3" xfId="1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vertical="center"/>
    </xf>
    <xf numFmtId="49" fontId="5" fillId="0" borderId="3" xfId="0" applyNumberFormat="1" applyFont="1" applyFill="1" applyBorder="1" applyAlignment="1">
      <alignment vertical="center" wrapText="1"/>
    </xf>
    <xf numFmtId="43" fontId="5" fillId="0" borderId="3" xfId="1" applyNumberFormat="1" applyFont="1" applyFill="1" applyBorder="1" applyAlignment="1">
      <alignment vertical="center"/>
    </xf>
    <xf numFmtId="49" fontId="5" fillId="0" borderId="3" xfId="0" applyNumberFormat="1" applyFont="1" applyFill="1" applyBorder="1" applyAlignment="1">
      <alignment vertical="center"/>
    </xf>
    <xf numFmtId="49" fontId="5" fillId="0" borderId="6" xfId="0" applyNumberFormat="1" applyFont="1" applyFill="1" applyBorder="1" applyAlignment="1">
      <alignment horizontal="center"/>
    </xf>
    <xf numFmtId="49" fontId="5" fillId="0" borderId="7" xfId="0" applyNumberFormat="1" applyFont="1" applyFill="1" applyBorder="1" applyAlignment="1">
      <alignment vertical="center" wrapText="1"/>
    </xf>
    <xf numFmtId="43" fontId="5" fillId="0" borderId="7" xfId="1" applyNumberFormat="1" applyFont="1" applyFill="1" applyBorder="1" applyAlignment="1">
      <alignment vertical="center"/>
    </xf>
    <xf numFmtId="49" fontId="5" fillId="0" borderId="8" xfId="0" applyNumberFormat="1" applyFont="1" applyFill="1" applyBorder="1" applyAlignment="1">
      <alignment horizontal="center"/>
    </xf>
    <xf numFmtId="49" fontId="5" fillId="0" borderId="2" xfId="0" applyNumberFormat="1" applyFont="1" applyFill="1" applyBorder="1" applyAlignment="1">
      <alignment vertical="center" wrapText="1"/>
    </xf>
    <xf numFmtId="43" fontId="5" fillId="0" borderId="2" xfId="1" applyNumberFormat="1" applyFont="1" applyFill="1" applyBorder="1" applyAlignment="1">
      <alignment vertical="center"/>
    </xf>
    <xf numFmtId="49" fontId="5" fillId="0" borderId="9" xfId="0" applyNumberFormat="1" applyFont="1" applyFill="1" applyBorder="1" applyAlignment="1">
      <alignment horizontal="center"/>
    </xf>
    <xf numFmtId="43" fontId="5" fillId="0" borderId="3" xfId="1" applyNumberFormat="1" applyFont="1" applyFill="1" applyBorder="1" applyAlignment="1">
      <alignment horizontal="center"/>
    </xf>
    <xf numFmtId="43" fontId="5" fillId="0" borderId="6" xfId="1" applyNumberFormat="1" applyFont="1" applyFill="1" applyBorder="1" applyAlignment="1">
      <alignment horizontal="center"/>
    </xf>
    <xf numFmtId="49" fontId="5" fillId="0" borderId="11" xfId="0" applyNumberFormat="1" applyFont="1" applyFill="1" applyBorder="1"/>
    <xf numFmtId="43" fontId="5" fillId="0" borderId="7" xfId="1" applyNumberFormat="1" applyFont="1" applyFill="1" applyBorder="1"/>
    <xf numFmtId="49" fontId="5" fillId="0" borderId="0" xfId="0" applyNumberFormat="1" applyFont="1" applyFill="1" applyBorder="1"/>
    <xf numFmtId="43" fontId="5" fillId="0" borderId="2" xfId="1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/>
    </xf>
    <xf numFmtId="49" fontId="5" fillId="0" borderId="11" xfId="0" applyNumberFormat="1" applyFont="1" applyFill="1" applyBorder="1" applyAlignment="1">
      <alignment wrapText="1"/>
    </xf>
    <xf numFmtId="43" fontId="5" fillId="0" borderId="6" xfId="1" applyNumberFormat="1" applyFont="1" applyFill="1" applyBorder="1" applyAlignment="1">
      <alignment vertical="center"/>
    </xf>
    <xf numFmtId="49" fontId="5" fillId="0" borderId="3" xfId="0" applyNumberFormat="1" applyFont="1" applyFill="1" applyBorder="1" applyAlignment="1">
      <alignment horizontal="center"/>
    </xf>
    <xf numFmtId="49" fontId="5" fillId="0" borderId="7" xfId="0" applyNumberFormat="1" applyFont="1" applyFill="1" applyBorder="1" applyAlignment="1">
      <alignment horizontal="center"/>
    </xf>
    <xf numFmtId="49" fontId="5" fillId="0" borderId="2" xfId="0" applyNumberFormat="1" applyFont="1" applyFill="1" applyBorder="1" applyAlignment="1">
      <alignment horizontal="center" wrapText="1"/>
    </xf>
    <xf numFmtId="43" fontId="5" fillId="0" borderId="3" xfId="1" applyNumberFormat="1" applyFont="1" applyFill="1" applyBorder="1" applyAlignment="1">
      <alignment vertical="center" wrapText="1"/>
    </xf>
    <xf numFmtId="49" fontId="5" fillId="0" borderId="2" xfId="0" applyNumberFormat="1" applyFont="1" applyFill="1" applyBorder="1" applyAlignment="1">
      <alignment horizontal="center" vertical="center"/>
    </xf>
    <xf numFmtId="49" fontId="5" fillId="0" borderId="7" xfId="0" applyNumberFormat="1" applyFont="1" applyFill="1" applyBorder="1" applyAlignment="1">
      <alignment horizontal="center" wrapText="1"/>
    </xf>
    <xf numFmtId="43" fontId="3" fillId="0" borderId="3" xfId="1" applyNumberFormat="1" applyFont="1" applyFill="1" applyBorder="1" applyAlignment="1">
      <alignment horizontal="center"/>
    </xf>
    <xf numFmtId="49" fontId="3" fillId="0" borderId="13" xfId="0" applyNumberFormat="1" applyFont="1" applyFill="1" applyBorder="1"/>
    <xf numFmtId="43" fontId="3" fillId="0" borderId="6" xfId="1" applyNumberFormat="1" applyFont="1" applyFill="1" applyBorder="1"/>
    <xf numFmtId="49" fontId="3" fillId="0" borderId="3" xfId="0" applyNumberFormat="1" applyFont="1" applyFill="1" applyBorder="1" applyAlignment="1">
      <alignment horizontal="center"/>
    </xf>
    <xf numFmtId="43" fontId="3" fillId="0" borderId="2" xfId="1" applyNumberFormat="1" applyFont="1" applyFill="1" applyBorder="1" applyAlignment="1">
      <alignment horizontal="center" vertical="center"/>
    </xf>
    <xf numFmtId="49" fontId="3" fillId="0" borderId="12" xfId="0" applyNumberFormat="1" applyFont="1" applyFill="1" applyBorder="1"/>
    <xf numFmtId="43" fontId="3" fillId="0" borderId="9" xfId="1" applyNumberFormat="1" applyFont="1" applyFill="1" applyBorder="1"/>
    <xf numFmtId="49" fontId="3" fillId="0" borderId="2" xfId="0" applyNumberFormat="1" applyFont="1" applyFill="1" applyBorder="1" applyAlignment="1">
      <alignment horizontal="center" wrapText="1"/>
    </xf>
    <xf numFmtId="49" fontId="3" fillId="0" borderId="11" xfId="0" applyNumberFormat="1" applyFont="1" applyFill="1" applyBorder="1"/>
    <xf numFmtId="43" fontId="3" fillId="0" borderId="8" xfId="1" applyNumberFormat="1" applyFont="1" applyFill="1" applyBorder="1"/>
    <xf numFmtId="49" fontId="3" fillId="0" borderId="12" xfId="0" applyNumberFormat="1" applyFont="1" applyFill="1" applyBorder="1" applyAlignment="1">
      <alignment vertical="center" wrapText="1"/>
    </xf>
    <xf numFmtId="43" fontId="3" fillId="0" borderId="9" xfId="1" applyNumberFormat="1" applyFont="1" applyFill="1" applyBorder="1" applyAlignment="1">
      <alignment vertical="center"/>
    </xf>
    <xf numFmtId="0" fontId="5" fillId="0" borderId="6" xfId="0" applyFont="1" applyBorder="1" applyAlignment="1">
      <alignment vertical="center"/>
    </xf>
    <xf numFmtId="1" fontId="3" fillId="0" borderId="3" xfId="0" applyNumberFormat="1" applyFont="1" applyBorder="1" applyAlignment="1">
      <alignment horizontal="left" vertical="top" wrapText="1"/>
    </xf>
    <xf numFmtId="1" fontId="3" fillId="0" borderId="7" xfId="0" applyNumberFormat="1" applyFont="1" applyBorder="1" applyAlignment="1">
      <alignment horizontal="left" vertical="top" wrapText="1"/>
    </xf>
    <xf numFmtId="1" fontId="3" fillId="0" borderId="2" xfId="0" applyNumberFormat="1" applyFont="1" applyBorder="1" applyAlignment="1">
      <alignment horizontal="left" vertical="top" wrapText="1"/>
    </xf>
    <xf numFmtId="0" fontId="5" fillId="0" borderId="7" xfId="0" applyNumberFormat="1" applyFont="1" applyBorder="1" applyAlignment="1">
      <alignment horizontal="left" vertical="top"/>
    </xf>
    <xf numFmtId="1" fontId="5" fillId="0" borderId="2" xfId="0" applyNumberFormat="1" applyFont="1" applyBorder="1" applyAlignment="1">
      <alignment horizontal="left" vertical="top" wrapText="1"/>
    </xf>
    <xf numFmtId="0" fontId="5" fillId="0" borderId="13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1" fontId="5" fillId="0" borderId="12" xfId="0" applyNumberFormat="1" applyFont="1" applyBorder="1" applyAlignment="1">
      <alignment horizontal="left" vertical="top" wrapText="1"/>
    </xf>
    <xf numFmtId="1" fontId="5" fillId="0" borderId="3" xfId="0" applyNumberFormat="1" applyFont="1" applyBorder="1" applyAlignment="1">
      <alignment horizontal="left" vertical="top" wrapText="1"/>
    </xf>
    <xf numFmtId="1" fontId="5" fillId="0" borderId="7" xfId="0" applyNumberFormat="1" applyFont="1" applyBorder="1" applyAlignment="1">
      <alignment horizontal="left" vertical="top" wrapText="1"/>
    </xf>
    <xf numFmtId="1" fontId="5" fillId="0" borderId="13" xfId="0" applyNumberFormat="1" applyFont="1" applyBorder="1" applyAlignment="1">
      <alignment horizontal="left" vertical="top" wrapText="1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left" vertical="center" wrapText="1"/>
    </xf>
    <xf numFmtId="49" fontId="3" fillId="2" borderId="2" xfId="0" applyNumberFormat="1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left" vertical="center" wrapText="1"/>
    </xf>
    <xf numFmtId="49" fontId="3" fillId="0" borderId="2" xfId="0" applyNumberFormat="1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wrapText="1"/>
    </xf>
    <xf numFmtId="0" fontId="3" fillId="0" borderId="2" xfId="0" applyFont="1" applyFill="1" applyBorder="1" applyAlignment="1">
      <alignment wrapText="1"/>
    </xf>
    <xf numFmtId="49" fontId="3" fillId="0" borderId="3" xfId="0" applyNumberFormat="1" applyFont="1" applyFill="1" applyBorder="1" applyAlignment="1">
      <alignment horizontal="left" vertical="center"/>
    </xf>
    <xf numFmtId="49" fontId="3" fillId="0" borderId="2" xfId="0" applyNumberFormat="1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49" fontId="3" fillId="0" borderId="7" xfId="0" applyNumberFormat="1" applyFont="1" applyFill="1" applyBorder="1" applyAlignment="1">
      <alignment horizontal="left" vertical="center"/>
    </xf>
    <xf numFmtId="43" fontId="5" fillId="0" borderId="7" xfId="1" applyNumberFormat="1" applyFont="1" applyFill="1" applyBorder="1" applyAlignment="1">
      <alignment horizontal="left" vertical="center"/>
    </xf>
    <xf numFmtId="43" fontId="5" fillId="0" borderId="2" xfId="1" applyNumberFormat="1" applyFont="1" applyFill="1" applyBorder="1" applyAlignment="1">
      <alignment horizontal="left" vertical="center"/>
    </xf>
    <xf numFmtId="49" fontId="5" fillId="0" borderId="3" xfId="0" applyNumberFormat="1" applyFont="1" applyFill="1" applyBorder="1" applyAlignment="1">
      <alignment horizontal="left" vertical="center"/>
    </xf>
    <xf numFmtId="49" fontId="5" fillId="0" borderId="2" xfId="0" applyNumberFormat="1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left" vertical="center" wrapText="1"/>
    </xf>
    <xf numFmtId="49" fontId="5" fillId="0" borderId="2" xfId="0" applyNumberFormat="1" applyFont="1" applyFill="1" applyBorder="1" applyAlignment="1">
      <alignment horizontal="left" vertical="center" wrapText="1"/>
    </xf>
    <xf numFmtId="43" fontId="5" fillId="0" borderId="3" xfId="1" applyNumberFormat="1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center" vertical="center"/>
    </xf>
    <xf numFmtId="49" fontId="5" fillId="0" borderId="7" xfId="0" applyNumberFormat="1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/>
    </xf>
    <xf numFmtId="49" fontId="5" fillId="0" borderId="7" xfId="0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43" fontId="5" fillId="0" borderId="1" xfId="1" applyNumberFormat="1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/>
    </xf>
    <xf numFmtId="0" fontId="5" fillId="0" borderId="12" xfId="0" applyFont="1" applyFill="1" applyBorder="1" applyAlignment="1">
      <alignment horizontal="left" vertical="center"/>
    </xf>
    <xf numFmtId="0" fontId="5" fillId="0" borderId="10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 wrapText="1"/>
    </xf>
    <xf numFmtId="43" fontId="5" fillId="0" borderId="7" xfId="1" applyNumberFormat="1" applyFont="1" applyFill="1" applyBorder="1" applyAlignment="1">
      <alignment horizontal="center" vertical="center"/>
    </xf>
    <xf numFmtId="43" fontId="5" fillId="0" borderId="2" xfId="1" applyNumberFormat="1" applyFont="1" applyFill="1" applyBorder="1" applyAlignment="1">
      <alignment horizontal="center" vertical="center"/>
    </xf>
    <xf numFmtId="49" fontId="5" fillId="0" borderId="7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3" fontId="5" fillId="0" borderId="1" xfId="1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43" fontId="5" fillId="0" borderId="3" xfId="1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wrapText="1"/>
    </xf>
    <xf numFmtId="0" fontId="3" fillId="0" borderId="2" xfId="0" applyFont="1" applyFill="1" applyBorder="1" applyAlignment="1">
      <alignment horizontal="left" wrapText="1"/>
    </xf>
    <xf numFmtId="49" fontId="3" fillId="0" borderId="3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49" fontId="3" fillId="0" borderId="7" xfId="0" applyNumberFormat="1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1190625</xdr:colOff>
      <xdr:row>0</xdr:row>
      <xdr:rowOff>152401</xdr:rowOff>
    </xdr:from>
    <xdr:to>
      <xdr:col>10</xdr:col>
      <xdr:colOff>2162175</xdr:colOff>
      <xdr:row>1</xdr:row>
      <xdr:rowOff>257175</xdr:rowOff>
    </xdr:to>
    <xdr:sp macro="" textlink="">
      <xdr:nvSpPr>
        <xdr:cNvPr id="2" name="TextBox 1">
          <a:extLst>
            <a:ext uri="{FF2B5EF4-FFF2-40B4-BE49-F238E27FC236}"/>
          </a:extLst>
        </xdr:cNvPr>
        <xdr:cNvSpPr txBox="1"/>
      </xdr:nvSpPr>
      <xdr:spPr>
        <a:xfrm>
          <a:off x="13335000" y="152401"/>
          <a:ext cx="828675" cy="37147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>
              <a:latin typeface="TH SarabunIT๙" pitchFamily="34" charset="-34"/>
              <a:cs typeface="TH SarabunIT๙" pitchFamily="34" charset="-34"/>
            </a:rPr>
            <a:t>แบบ</a:t>
          </a:r>
          <a:r>
            <a:rPr lang="th-TH" sz="1600" baseline="0">
              <a:latin typeface="TH SarabunIT๙" pitchFamily="34" charset="-34"/>
              <a:cs typeface="TH SarabunIT๙" pitchFamily="34" charset="-34"/>
            </a:rPr>
            <a:t> สขร. 1</a:t>
          </a:r>
          <a:endParaRPr lang="th-TH" sz="1600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3"/>
  <sheetViews>
    <sheetView tabSelected="1" topLeftCell="A362" zoomScale="90" zoomScaleNormal="90" workbookViewId="0">
      <selection sqref="A1:K363"/>
    </sheetView>
  </sheetViews>
  <sheetFormatPr defaultRowHeight="21" x14ac:dyDescent="0.35"/>
  <cols>
    <col min="1" max="1" width="5" style="3" bestFit="1" customWidth="1"/>
    <col min="2" max="2" width="34.25" style="2" customWidth="1"/>
    <col min="3" max="3" width="18.5" style="8" bestFit="1" customWidth="1"/>
    <col min="4" max="4" width="11.875" style="2" bestFit="1" customWidth="1"/>
    <col min="5" max="5" width="23.5" style="2" bestFit="1" customWidth="1"/>
    <col min="6" max="6" width="29.875" style="2" bestFit="1" customWidth="1"/>
    <col min="7" max="7" width="11.875" style="2" bestFit="1" customWidth="1"/>
    <col min="8" max="8" width="29.875" style="2" bestFit="1" customWidth="1"/>
    <col min="9" max="9" width="11.875" style="2" bestFit="1" customWidth="1"/>
    <col min="10" max="10" width="20.375" style="2" bestFit="1" customWidth="1"/>
    <col min="11" max="11" width="49" style="16" bestFit="1" customWidth="1"/>
    <col min="12" max="16384" width="9" style="2"/>
  </cols>
  <sheetData>
    <row r="1" spans="1:13" x14ac:dyDescent="0.35">
      <c r="A1" s="299" t="s">
        <v>0</v>
      </c>
      <c r="B1" s="299"/>
      <c r="C1" s="299"/>
      <c r="D1" s="299"/>
      <c r="E1" s="299"/>
      <c r="F1" s="299"/>
      <c r="G1" s="299"/>
      <c r="H1" s="299"/>
      <c r="I1" s="299"/>
      <c r="J1" s="299"/>
      <c r="K1" s="299"/>
      <c r="L1" s="1"/>
      <c r="M1" s="1"/>
    </row>
    <row r="2" spans="1:13" x14ac:dyDescent="0.35">
      <c r="A2" s="299" t="s">
        <v>128</v>
      </c>
      <c r="B2" s="299"/>
      <c r="C2" s="299"/>
      <c r="D2" s="299"/>
      <c r="E2" s="299"/>
      <c r="F2" s="299"/>
      <c r="G2" s="299"/>
      <c r="H2" s="299"/>
      <c r="I2" s="299"/>
      <c r="J2" s="299"/>
      <c r="K2" s="299"/>
      <c r="L2" s="1"/>
      <c r="M2" s="1"/>
    </row>
    <row r="3" spans="1:13" x14ac:dyDescent="0.35">
      <c r="A3" s="298" t="s">
        <v>252</v>
      </c>
      <c r="B3" s="298" t="s">
        <v>1</v>
      </c>
      <c r="C3" s="300" t="s">
        <v>2</v>
      </c>
      <c r="D3" s="301" t="s">
        <v>3</v>
      </c>
      <c r="E3" s="298" t="s">
        <v>4</v>
      </c>
      <c r="F3" s="301" t="s">
        <v>5</v>
      </c>
      <c r="G3" s="301"/>
      <c r="H3" s="301" t="s">
        <v>6</v>
      </c>
      <c r="I3" s="301"/>
      <c r="J3" s="298" t="s">
        <v>7</v>
      </c>
      <c r="K3" s="4" t="s">
        <v>8</v>
      </c>
    </row>
    <row r="4" spans="1:13" x14ac:dyDescent="0.35">
      <c r="A4" s="298"/>
      <c r="B4" s="298"/>
      <c r="C4" s="300"/>
      <c r="D4" s="301"/>
      <c r="E4" s="298"/>
      <c r="F4" s="301"/>
      <c r="G4" s="301"/>
      <c r="H4" s="301"/>
      <c r="I4" s="301"/>
      <c r="J4" s="298"/>
      <c r="K4" s="4" t="s">
        <v>9</v>
      </c>
    </row>
    <row r="5" spans="1:13" s="8" customFormat="1" ht="63" x14ac:dyDescent="0.2">
      <c r="A5" s="5">
        <v>1</v>
      </c>
      <c r="B5" s="6" t="s">
        <v>10</v>
      </c>
      <c r="C5" s="24">
        <v>540</v>
      </c>
      <c r="D5" s="24">
        <f>C5</f>
        <v>540</v>
      </c>
      <c r="E5" s="11" t="s">
        <v>11</v>
      </c>
      <c r="F5" s="7" t="s">
        <v>12</v>
      </c>
      <c r="G5" s="24">
        <f t="shared" ref="G5:G6" si="0">C5</f>
        <v>540</v>
      </c>
      <c r="H5" s="7" t="str">
        <f t="shared" ref="H5:I6" si="1">F5</f>
        <v>บิ๊กซี ซุปเปอร์เซ็นเตอร์ บมจ. (สาขาลำปาง)</v>
      </c>
      <c r="I5" s="24">
        <f t="shared" si="1"/>
        <v>540</v>
      </c>
      <c r="J5" s="11" t="s">
        <v>13</v>
      </c>
      <c r="K5" s="25" t="s">
        <v>14</v>
      </c>
    </row>
    <row r="6" spans="1:13" s="8" customFormat="1" ht="42" x14ac:dyDescent="0.2">
      <c r="A6" s="5">
        <f t="shared" ref="A6:A26" si="2">A5+1</f>
        <v>2</v>
      </c>
      <c r="B6" s="6" t="s">
        <v>15</v>
      </c>
      <c r="C6" s="24">
        <v>9750</v>
      </c>
      <c r="D6" s="24">
        <f t="shared" ref="D6:D43" si="3">C6</f>
        <v>9750</v>
      </c>
      <c r="E6" s="11" t="s">
        <v>11</v>
      </c>
      <c r="F6" s="6" t="s">
        <v>16</v>
      </c>
      <c r="G6" s="24">
        <f t="shared" si="0"/>
        <v>9750</v>
      </c>
      <c r="H6" s="7" t="str">
        <f t="shared" si="1"/>
        <v>หสจ. นรงค์ชัย (สำนักงานใหญ่)</v>
      </c>
      <c r="I6" s="24">
        <f t="shared" si="1"/>
        <v>9750</v>
      </c>
      <c r="J6" s="11" t="s">
        <v>13</v>
      </c>
      <c r="K6" s="25" t="s">
        <v>17</v>
      </c>
    </row>
    <row r="7" spans="1:13" s="8" customFormat="1" ht="42" x14ac:dyDescent="0.2">
      <c r="A7" s="5">
        <v>3</v>
      </c>
      <c r="B7" s="6" t="s">
        <v>18</v>
      </c>
      <c r="C7" s="24">
        <v>9900</v>
      </c>
      <c r="D7" s="24">
        <f t="shared" si="3"/>
        <v>9900</v>
      </c>
      <c r="E7" s="11" t="s">
        <v>11</v>
      </c>
      <c r="F7" s="7" t="s">
        <v>16</v>
      </c>
      <c r="G7" s="24">
        <f>C7</f>
        <v>9900</v>
      </c>
      <c r="H7" s="7" t="str">
        <f>F7</f>
        <v>หสจ. นรงค์ชัย (สำนักงานใหญ่)</v>
      </c>
      <c r="I7" s="24">
        <f>G7</f>
        <v>9900</v>
      </c>
      <c r="J7" s="11" t="s">
        <v>13</v>
      </c>
      <c r="K7" s="25" t="s">
        <v>19</v>
      </c>
    </row>
    <row r="8" spans="1:13" s="8" customFormat="1" ht="42" x14ac:dyDescent="0.2">
      <c r="A8" s="5">
        <f t="shared" si="2"/>
        <v>4</v>
      </c>
      <c r="B8" s="6" t="s">
        <v>20</v>
      </c>
      <c r="C8" s="24">
        <v>2100</v>
      </c>
      <c r="D8" s="24">
        <f t="shared" si="3"/>
        <v>2100</v>
      </c>
      <c r="E8" s="11" t="s">
        <v>11</v>
      </c>
      <c r="F8" s="7" t="s">
        <v>21</v>
      </c>
      <c r="G8" s="24">
        <f t="shared" ref="G8:G11" si="4">C8</f>
        <v>2100</v>
      </c>
      <c r="H8" s="7" t="str">
        <f t="shared" ref="H8:I41" si="5">F8</f>
        <v>ร้านคมศิลป์วัสดุก่อสร้าง</v>
      </c>
      <c r="I8" s="24">
        <f t="shared" si="5"/>
        <v>2100</v>
      </c>
      <c r="J8" s="11" t="s">
        <v>13</v>
      </c>
      <c r="K8" s="25" t="s">
        <v>22</v>
      </c>
    </row>
    <row r="9" spans="1:13" s="8" customFormat="1" ht="63" x14ac:dyDescent="0.2">
      <c r="A9" s="5">
        <v>5</v>
      </c>
      <c r="B9" s="6" t="s">
        <v>23</v>
      </c>
      <c r="C9" s="24">
        <v>1190</v>
      </c>
      <c r="D9" s="24">
        <f t="shared" si="3"/>
        <v>1190</v>
      </c>
      <c r="E9" s="11" t="s">
        <v>11</v>
      </c>
      <c r="F9" s="7" t="s">
        <v>16</v>
      </c>
      <c r="G9" s="24">
        <f t="shared" si="4"/>
        <v>1190</v>
      </c>
      <c r="H9" s="7" t="str">
        <f t="shared" si="5"/>
        <v>หสจ. นรงค์ชัย (สำนักงานใหญ่)</v>
      </c>
      <c r="I9" s="24">
        <f t="shared" si="5"/>
        <v>1190</v>
      </c>
      <c r="J9" s="11" t="s">
        <v>13</v>
      </c>
      <c r="K9" s="25" t="s">
        <v>24</v>
      </c>
    </row>
    <row r="10" spans="1:13" s="8" customFormat="1" ht="63" x14ac:dyDescent="0.2">
      <c r="A10" s="5">
        <f t="shared" si="2"/>
        <v>6</v>
      </c>
      <c r="B10" s="6" t="s">
        <v>25</v>
      </c>
      <c r="C10" s="24">
        <v>1510</v>
      </c>
      <c r="D10" s="24">
        <f t="shared" si="3"/>
        <v>1510</v>
      </c>
      <c r="E10" s="11" t="s">
        <v>11</v>
      </c>
      <c r="F10" s="7" t="s">
        <v>16</v>
      </c>
      <c r="G10" s="24">
        <f t="shared" si="4"/>
        <v>1510</v>
      </c>
      <c r="H10" s="7" t="str">
        <f t="shared" si="5"/>
        <v>หสจ. นรงค์ชัย (สำนักงานใหญ่)</v>
      </c>
      <c r="I10" s="24">
        <f t="shared" si="5"/>
        <v>1510</v>
      </c>
      <c r="J10" s="11" t="s">
        <v>13</v>
      </c>
      <c r="K10" s="25" t="s">
        <v>26</v>
      </c>
    </row>
    <row r="11" spans="1:13" s="8" customFormat="1" ht="42" x14ac:dyDescent="0.2">
      <c r="A11" s="5">
        <v>7</v>
      </c>
      <c r="B11" s="6" t="s">
        <v>27</v>
      </c>
      <c r="C11" s="24">
        <v>8500</v>
      </c>
      <c r="D11" s="24">
        <f t="shared" si="3"/>
        <v>8500</v>
      </c>
      <c r="E11" s="11" t="s">
        <v>11</v>
      </c>
      <c r="F11" s="7" t="s">
        <v>28</v>
      </c>
      <c r="G11" s="24">
        <f t="shared" si="4"/>
        <v>8500</v>
      </c>
      <c r="H11" s="7" t="str">
        <f t="shared" si="5"/>
        <v>หสจ. เค พี วอเตอร์เวิร์ค</v>
      </c>
      <c r="I11" s="24">
        <f t="shared" si="5"/>
        <v>8500</v>
      </c>
      <c r="J11" s="11" t="s">
        <v>13</v>
      </c>
      <c r="K11" s="25" t="s">
        <v>29</v>
      </c>
    </row>
    <row r="12" spans="1:13" s="8" customFormat="1" ht="42" x14ac:dyDescent="0.2">
      <c r="A12" s="5">
        <f t="shared" si="2"/>
        <v>8</v>
      </c>
      <c r="B12" s="6" t="s">
        <v>30</v>
      </c>
      <c r="C12" s="72">
        <v>800</v>
      </c>
      <c r="D12" s="24">
        <f>C12</f>
        <v>800</v>
      </c>
      <c r="E12" s="11" t="s">
        <v>11</v>
      </c>
      <c r="F12" s="7" t="s">
        <v>31</v>
      </c>
      <c r="G12" s="9">
        <f>C12</f>
        <v>800</v>
      </c>
      <c r="H12" s="7" t="str">
        <f t="shared" si="5"/>
        <v>หสจ. ท๊อป พี ซี คอมพิวเตอร์ (สำนักงานใหญ่)</v>
      </c>
      <c r="I12" s="24">
        <f t="shared" si="5"/>
        <v>800</v>
      </c>
      <c r="J12" s="11" t="s">
        <v>13</v>
      </c>
      <c r="K12" s="25" t="s">
        <v>32</v>
      </c>
    </row>
    <row r="13" spans="1:13" s="8" customFormat="1" ht="63" x14ac:dyDescent="0.2">
      <c r="A13" s="5">
        <v>9</v>
      </c>
      <c r="B13" s="6" t="s">
        <v>33</v>
      </c>
      <c r="C13" s="72">
        <v>69600</v>
      </c>
      <c r="D13" s="24">
        <f t="shared" si="3"/>
        <v>69600</v>
      </c>
      <c r="E13" s="11" t="s">
        <v>11</v>
      </c>
      <c r="F13" s="7" t="s">
        <v>34</v>
      </c>
      <c r="G13" s="9">
        <f t="shared" ref="G13:G43" si="6">C13</f>
        <v>69600</v>
      </c>
      <c r="H13" s="7" t="str">
        <f t="shared" si="5"/>
        <v>องค์การอุตสาหกรรมป่าไม้ เขต ลำปาง</v>
      </c>
      <c r="I13" s="24">
        <f t="shared" si="5"/>
        <v>69600</v>
      </c>
      <c r="J13" s="11" t="s">
        <v>13</v>
      </c>
      <c r="K13" s="25" t="s">
        <v>127</v>
      </c>
    </row>
    <row r="14" spans="1:13" s="8" customFormat="1" ht="42" x14ac:dyDescent="0.2">
      <c r="A14" s="5">
        <f t="shared" si="2"/>
        <v>10</v>
      </c>
      <c r="B14" s="10" t="s">
        <v>35</v>
      </c>
      <c r="C14" s="72">
        <v>8290</v>
      </c>
      <c r="D14" s="24">
        <f t="shared" si="3"/>
        <v>8290</v>
      </c>
      <c r="E14" s="11" t="s">
        <v>11</v>
      </c>
      <c r="F14" s="7" t="s">
        <v>36</v>
      </c>
      <c r="G14" s="9">
        <f t="shared" si="6"/>
        <v>8290</v>
      </c>
      <c r="H14" s="7" t="str">
        <f t="shared" si="5"/>
        <v>ร้านเอส เค พานิช (สำนักงานใหญ๋)</v>
      </c>
      <c r="I14" s="24">
        <f t="shared" si="5"/>
        <v>8290</v>
      </c>
      <c r="J14" s="11" t="s">
        <v>13</v>
      </c>
      <c r="K14" s="25" t="s">
        <v>37</v>
      </c>
    </row>
    <row r="15" spans="1:13" s="8" customFormat="1" ht="42" x14ac:dyDescent="0.2">
      <c r="A15" s="5">
        <v>11</v>
      </c>
      <c r="B15" s="10" t="s">
        <v>38</v>
      </c>
      <c r="C15" s="72">
        <v>700</v>
      </c>
      <c r="D15" s="24">
        <f t="shared" si="3"/>
        <v>700</v>
      </c>
      <c r="E15" s="11" t="s">
        <v>11</v>
      </c>
      <c r="F15" s="10" t="s">
        <v>39</v>
      </c>
      <c r="G15" s="9">
        <f t="shared" si="6"/>
        <v>700</v>
      </c>
      <c r="H15" s="7" t="str">
        <f t="shared" si="5"/>
        <v>นายประยุทธ ใจดี</v>
      </c>
      <c r="I15" s="24">
        <f t="shared" si="5"/>
        <v>700</v>
      </c>
      <c r="J15" s="11" t="s">
        <v>13</v>
      </c>
      <c r="K15" s="25" t="s">
        <v>40</v>
      </c>
    </row>
    <row r="16" spans="1:13" s="8" customFormat="1" ht="42" x14ac:dyDescent="0.2">
      <c r="A16" s="5">
        <f t="shared" si="2"/>
        <v>12</v>
      </c>
      <c r="B16" s="12" t="s">
        <v>41</v>
      </c>
      <c r="C16" s="72">
        <v>590</v>
      </c>
      <c r="D16" s="24">
        <f t="shared" si="3"/>
        <v>590</v>
      </c>
      <c r="E16" s="11" t="s">
        <v>11</v>
      </c>
      <c r="F16" s="6" t="s">
        <v>39</v>
      </c>
      <c r="G16" s="9">
        <f t="shared" si="6"/>
        <v>590</v>
      </c>
      <c r="H16" s="7" t="str">
        <f t="shared" si="5"/>
        <v>นายประยุทธ ใจดี</v>
      </c>
      <c r="I16" s="24">
        <f t="shared" si="5"/>
        <v>590</v>
      </c>
      <c r="J16" s="11" t="s">
        <v>13</v>
      </c>
      <c r="K16" s="26" t="s">
        <v>42</v>
      </c>
    </row>
    <row r="17" spans="1:11" s="8" customFormat="1" ht="84" x14ac:dyDescent="0.2">
      <c r="A17" s="5">
        <v>13</v>
      </c>
      <c r="B17" s="17" t="s">
        <v>43</v>
      </c>
      <c r="C17" s="27">
        <v>30214.6</v>
      </c>
      <c r="D17" s="24">
        <f t="shared" si="3"/>
        <v>30214.6</v>
      </c>
      <c r="E17" s="11" t="s">
        <v>11</v>
      </c>
      <c r="F17" s="7" t="s">
        <v>50</v>
      </c>
      <c r="G17" s="9">
        <f t="shared" si="6"/>
        <v>30214.6</v>
      </c>
      <c r="H17" s="7" t="str">
        <f t="shared" si="5"/>
        <v>องค์การเภสัชกรรม</v>
      </c>
      <c r="I17" s="24">
        <f t="shared" si="5"/>
        <v>30214.6</v>
      </c>
      <c r="J17" s="6" t="s">
        <v>56</v>
      </c>
      <c r="K17" s="28" t="s">
        <v>65</v>
      </c>
    </row>
    <row r="18" spans="1:11" s="8" customFormat="1" ht="84" x14ac:dyDescent="0.2">
      <c r="A18" s="5">
        <f t="shared" si="2"/>
        <v>14</v>
      </c>
      <c r="B18" s="17" t="s">
        <v>44</v>
      </c>
      <c r="C18" s="27">
        <v>39000</v>
      </c>
      <c r="D18" s="24">
        <f t="shared" si="3"/>
        <v>39000</v>
      </c>
      <c r="E18" s="11" t="s">
        <v>11</v>
      </c>
      <c r="F18" s="13" t="s">
        <v>51</v>
      </c>
      <c r="G18" s="9">
        <f t="shared" si="6"/>
        <v>39000</v>
      </c>
      <c r="H18" s="7" t="str">
        <f t="shared" si="5"/>
        <v>หจก.ภิญโญฟาร์มาซี</v>
      </c>
      <c r="I18" s="24">
        <f t="shared" si="5"/>
        <v>39000</v>
      </c>
      <c r="J18" s="10" t="s">
        <v>57</v>
      </c>
      <c r="K18" s="28" t="s">
        <v>66</v>
      </c>
    </row>
    <row r="19" spans="1:11" s="8" customFormat="1" ht="84" x14ac:dyDescent="0.2">
      <c r="A19" s="5">
        <v>15</v>
      </c>
      <c r="B19" s="18" t="s">
        <v>45</v>
      </c>
      <c r="C19" s="27">
        <v>200</v>
      </c>
      <c r="D19" s="24">
        <f t="shared" si="3"/>
        <v>200</v>
      </c>
      <c r="E19" s="11" t="s">
        <v>11</v>
      </c>
      <c r="F19" s="17" t="s">
        <v>52</v>
      </c>
      <c r="G19" s="9">
        <f t="shared" si="6"/>
        <v>200</v>
      </c>
      <c r="H19" s="7" t="str">
        <f t="shared" si="5"/>
        <v>บ.แมคมีเดียแอนด์เอเจนซี่ จำกัด</v>
      </c>
      <c r="I19" s="24">
        <f t="shared" si="5"/>
        <v>200</v>
      </c>
      <c r="J19" s="6" t="s">
        <v>58</v>
      </c>
      <c r="K19" s="13" t="s">
        <v>59</v>
      </c>
    </row>
    <row r="20" spans="1:11" s="8" customFormat="1" ht="63" x14ac:dyDescent="0.2">
      <c r="A20" s="5">
        <f t="shared" si="2"/>
        <v>16</v>
      </c>
      <c r="B20" s="19" t="s">
        <v>46</v>
      </c>
      <c r="C20" s="9">
        <v>1400</v>
      </c>
      <c r="D20" s="24">
        <f t="shared" si="3"/>
        <v>1400</v>
      </c>
      <c r="E20" s="11" t="s">
        <v>11</v>
      </c>
      <c r="F20" s="14" t="s">
        <v>53</v>
      </c>
      <c r="G20" s="9">
        <f t="shared" si="6"/>
        <v>1400</v>
      </c>
      <c r="H20" s="7" t="str">
        <f t="shared" si="5"/>
        <v>สมศักดิ์อิเล็คทรอนิกส์ (สำนักงานใหญ่)</v>
      </c>
      <c r="I20" s="24">
        <f t="shared" si="5"/>
        <v>1400</v>
      </c>
      <c r="J20" s="6" t="s">
        <v>60</v>
      </c>
      <c r="K20" s="13" t="s">
        <v>61</v>
      </c>
    </row>
    <row r="21" spans="1:11" s="8" customFormat="1" ht="84" x14ac:dyDescent="0.2">
      <c r="A21" s="5">
        <v>17</v>
      </c>
      <c r="B21" s="17" t="s">
        <v>47</v>
      </c>
      <c r="C21" s="27">
        <v>1200</v>
      </c>
      <c r="D21" s="24">
        <f t="shared" si="3"/>
        <v>1200</v>
      </c>
      <c r="E21" s="11" t="s">
        <v>11</v>
      </c>
      <c r="F21" s="29" t="s">
        <v>54</v>
      </c>
      <c r="G21" s="9">
        <f t="shared" si="6"/>
        <v>1200</v>
      </c>
      <c r="H21" s="7" t="str">
        <f t="shared" si="5"/>
        <v>ร้านคลีนเวิลด์ ซัพพลาย</v>
      </c>
      <c r="I21" s="24">
        <f t="shared" si="5"/>
        <v>1200</v>
      </c>
      <c r="J21" s="6" t="s">
        <v>62</v>
      </c>
      <c r="K21" s="13" t="s">
        <v>63</v>
      </c>
    </row>
    <row r="22" spans="1:11" s="8" customFormat="1" ht="84" x14ac:dyDescent="0.2">
      <c r="A22" s="5">
        <f t="shared" si="2"/>
        <v>18</v>
      </c>
      <c r="B22" s="19" t="s">
        <v>48</v>
      </c>
      <c r="C22" s="9">
        <v>90000</v>
      </c>
      <c r="D22" s="24">
        <f t="shared" si="3"/>
        <v>90000</v>
      </c>
      <c r="E22" s="11" t="s">
        <v>11</v>
      </c>
      <c r="F22" s="13" t="s">
        <v>51</v>
      </c>
      <c r="G22" s="9">
        <f t="shared" si="6"/>
        <v>90000</v>
      </c>
      <c r="H22" s="7" t="str">
        <f t="shared" si="5"/>
        <v>หจก.ภิญโญฟาร์มาซี</v>
      </c>
      <c r="I22" s="24">
        <f t="shared" si="5"/>
        <v>90000</v>
      </c>
      <c r="J22" s="10" t="s">
        <v>57</v>
      </c>
      <c r="K22" s="28" t="s">
        <v>64</v>
      </c>
    </row>
    <row r="23" spans="1:11" s="8" customFormat="1" ht="84" x14ac:dyDescent="0.2">
      <c r="A23" s="5">
        <v>19</v>
      </c>
      <c r="B23" s="18" t="s">
        <v>49</v>
      </c>
      <c r="C23" s="9">
        <v>1500</v>
      </c>
      <c r="D23" s="24">
        <f t="shared" si="3"/>
        <v>1500</v>
      </c>
      <c r="E23" s="11" t="s">
        <v>11</v>
      </c>
      <c r="F23" s="17" t="s">
        <v>55</v>
      </c>
      <c r="G23" s="9">
        <f t="shared" si="6"/>
        <v>1500</v>
      </c>
      <c r="H23" s="7" t="str">
        <f t="shared" si="5"/>
        <v>นายสมชาย หน่อแดง</v>
      </c>
      <c r="I23" s="24">
        <f t="shared" si="5"/>
        <v>1500</v>
      </c>
      <c r="J23" s="10" t="s">
        <v>57</v>
      </c>
      <c r="K23" s="13" t="s">
        <v>67</v>
      </c>
    </row>
    <row r="24" spans="1:11" s="8" customFormat="1" ht="63" x14ac:dyDescent="0.2">
      <c r="A24" s="5">
        <f t="shared" si="2"/>
        <v>20</v>
      </c>
      <c r="B24" s="6" t="s">
        <v>68</v>
      </c>
      <c r="C24" s="24">
        <v>1360</v>
      </c>
      <c r="D24" s="24">
        <f t="shared" ref="D24:D27" si="7">C24</f>
        <v>1360</v>
      </c>
      <c r="E24" s="11" t="s">
        <v>11</v>
      </c>
      <c r="F24" s="7" t="s">
        <v>72</v>
      </c>
      <c r="G24" s="9">
        <f t="shared" ref="G24:G27" si="8">C24</f>
        <v>1360</v>
      </c>
      <c r="H24" s="7" t="str">
        <f t="shared" ref="H24:H27" si="9">F24</f>
        <v>ร้านช่างแดงบริการ</v>
      </c>
      <c r="I24" s="24">
        <f t="shared" ref="I24:I27" si="10">G24</f>
        <v>1360</v>
      </c>
      <c r="J24" s="11" t="s">
        <v>13</v>
      </c>
      <c r="K24" s="30" t="s">
        <v>79</v>
      </c>
    </row>
    <row r="25" spans="1:11" s="8" customFormat="1" ht="42" x14ac:dyDescent="0.2">
      <c r="A25" s="5">
        <v>21</v>
      </c>
      <c r="B25" s="6" t="s">
        <v>69</v>
      </c>
      <c r="C25" s="24">
        <v>2310</v>
      </c>
      <c r="D25" s="24">
        <f t="shared" si="7"/>
        <v>2310</v>
      </c>
      <c r="E25" s="11" t="s">
        <v>11</v>
      </c>
      <c r="F25" s="24" t="s">
        <v>73</v>
      </c>
      <c r="G25" s="9">
        <f t="shared" si="8"/>
        <v>2310</v>
      </c>
      <c r="H25" s="7" t="str">
        <f t="shared" si="9"/>
        <v>ก. อะไหล่</v>
      </c>
      <c r="I25" s="24">
        <f t="shared" si="10"/>
        <v>2310</v>
      </c>
      <c r="J25" s="11" t="s">
        <v>13</v>
      </c>
      <c r="K25" s="30" t="s">
        <v>77</v>
      </c>
    </row>
    <row r="26" spans="1:11" s="8" customFormat="1" ht="42" x14ac:dyDescent="0.2">
      <c r="A26" s="5">
        <f t="shared" si="2"/>
        <v>22</v>
      </c>
      <c r="B26" s="6" t="s">
        <v>70</v>
      </c>
      <c r="C26" s="24">
        <v>2890</v>
      </c>
      <c r="D26" s="24">
        <f t="shared" si="7"/>
        <v>2890</v>
      </c>
      <c r="E26" s="11" t="s">
        <v>11</v>
      </c>
      <c r="F26" s="7" t="s">
        <v>74</v>
      </c>
      <c r="G26" s="9">
        <f t="shared" si="8"/>
        <v>2890</v>
      </c>
      <c r="H26" s="7" t="str">
        <f t="shared" si="9"/>
        <v>ร้าน นิตยา ขายจักสานทางรถไฟ</v>
      </c>
      <c r="I26" s="24">
        <f t="shared" si="10"/>
        <v>2890</v>
      </c>
      <c r="J26" s="11" t="s">
        <v>13</v>
      </c>
      <c r="K26" s="30" t="s">
        <v>78</v>
      </c>
    </row>
    <row r="27" spans="1:11" s="8" customFormat="1" ht="42" x14ac:dyDescent="0.2">
      <c r="A27" s="5">
        <f t="shared" ref="A27:A36" si="11">A26+1</f>
        <v>23</v>
      </c>
      <c r="B27" s="6" t="s">
        <v>71</v>
      </c>
      <c r="C27" s="24">
        <v>12200</v>
      </c>
      <c r="D27" s="24">
        <f t="shared" si="7"/>
        <v>12200</v>
      </c>
      <c r="E27" s="11" t="s">
        <v>11</v>
      </c>
      <c r="F27" s="24" t="s">
        <v>75</v>
      </c>
      <c r="G27" s="9">
        <f t="shared" si="8"/>
        <v>12200</v>
      </c>
      <c r="H27" s="7" t="str">
        <f t="shared" si="9"/>
        <v>ลำปางโชคชัย</v>
      </c>
      <c r="I27" s="24">
        <f t="shared" si="10"/>
        <v>12200</v>
      </c>
      <c r="J27" s="11" t="s">
        <v>13</v>
      </c>
      <c r="K27" s="30" t="s">
        <v>76</v>
      </c>
    </row>
    <row r="28" spans="1:11" s="8" customFormat="1" ht="63" x14ac:dyDescent="0.2">
      <c r="A28" s="5">
        <f t="shared" si="11"/>
        <v>24</v>
      </c>
      <c r="B28" s="6" t="s">
        <v>80</v>
      </c>
      <c r="C28" s="31">
        <v>1500</v>
      </c>
      <c r="D28" s="24">
        <f t="shared" si="3"/>
        <v>1500</v>
      </c>
      <c r="E28" s="11" t="s">
        <v>11</v>
      </c>
      <c r="F28" s="10" t="s">
        <v>86</v>
      </c>
      <c r="G28" s="9">
        <f t="shared" si="6"/>
        <v>1500</v>
      </c>
      <c r="H28" s="7" t="str">
        <f t="shared" si="5"/>
        <v>บ.ยูเนี่ยน ซายน์ จำกัด</v>
      </c>
      <c r="I28" s="24">
        <f t="shared" si="5"/>
        <v>1500</v>
      </c>
      <c r="J28" s="6" t="s">
        <v>92</v>
      </c>
      <c r="K28" s="32" t="s">
        <v>93</v>
      </c>
    </row>
    <row r="29" spans="1:11" s="8" customFormat="1" ht="63" x14ac:dyDescent="0.2">
      <c r="A29" s="5">
        <f t="shared" si="11"/>
        <v>25</v>
      </c>
      <c r="B29" s="6" t="s">
        <v>81</v>
      </c>
      <c r="C29" s="33">
        <v>12305</v>
      </c>
      <c r="D29" s="24">
        <f t="shared" si="3"/>
        <v>12305</v>
      </c>
      <c r="E29" s="11" t="s">
        <v>11</v>
      </c>
      <c r="F29" s="6" t="s">
        <v>87</v>
      </c>
      <c r="G29" s="9">
        <f t="shared" si="6"/>
        <v>12305</v>
      </c>
      <c r="H29" s="7" t="str">
        <f t="shared" si="5"/>
        <v>บ.เอสโค ไลฟ์ไซเอนซ์ (ประเทศไทย) จำกัด</v>
      </c>
      <c r="I29" s="24">
        <f t="shared" si="5"/>
        <v>12305</v>
      </c>
      <c r="J29" s="6" t="s">
        <v>92</v>
      </c>
      <c r="K29" s="32" t="s">
        <v>253</v>
      </c>
    </row>
    <row r="30" spans="1:11" s="8" customFormat="1" ht="63" x14ac:dyDescent="0.2">
      <c r="A30" s="5">
        <f t="shared" si="11"/>
        <v>26</v>
      </c>
      <c r="B30" s="6" t="s">
        <v>82</v>
      </c>
      <c r="C30" s="33">
        <v>12840</v>
      </c>
      <c r="D30" s="24">
        <f t="shared" si="3"/>
        <v>12840</v>
      </c>
      <c r="E30" s="11" t="s">
        <v>11</v>
      </c>
      <c r="F30" s="6" t="s">
        <v>88</v>
      </c>
      <c r="G30" s="9">
        <f t="shared" si="6"/>
        <v>12840</v>
      </c>
      <c r="H30" s="7" t="str">
        <f t="shared" si="5"/>
        <v>บ.แอ๊ดวานซ์ อินเตอร์ มีเดีย จำกัด</v>
      </c>
      <c r="I30" s="24">
        <f t="shared" si="5"/>
        <v>12840</v>
      </c>
      <c r="J30" s="6" t="s">
        <v>92</v>
      </c>
      <c r="K30" s="32" t="s">
        <v>254</v>
      </c>
    </row>
    <row r="31" spans="1:11" s="8" customFormat="1" ht="63" x14ac:dyDescent="0.2">
      <c r="A31" s="5">
        <f t="shared" si="11"/>
        <v>27</v>
      </c>
      <c r="B31" s="6" t="s">
        <v>83</v>
      </c>
      <c r="C31" s="33">
        <v>2166</v>
      </c>
      <c r="D31" s="24">
        <f t="shared" si="3"/>
        <v>2166</v>
      </c>
      <c r="E31" s="11" t="s">
        <v>11</v>
      </c>
      <c r="F31" s="6" t="s">
        <v>89</v>
      </c>
      <c r="G31" s="9">
        <f t="shared" si="6"/>
        <v>2166</v>
      </c>
      <c r="H31" s="7" t="str">
        <f t="shared" si="5"/>
        <v>บ.เชียงใหม่ วีเอ็ม จำกัด</v>
      </c>
      <c r="I31" s="24">
        <f t="shared" si="5"/>
        <v>2166</v>
      </c>
      <c r="J31" s="6" t="s">
        <v>92</v>
      </c>
      <c r="K31" s="32" t="s">
        <v>255</v>
      </c>
    </row>
    <row r="32" spans="1:11" s="8" customFormat="1" ht="63" x14ac:dyDescent="0.2">
      <c r="A32" s="5">
        <f t="shared" si="11"/>
        <v>28</v>
      </c>
      <c r="B32" s="6" t="s">
        <v>84</v>
      </c>
      <c r="C32" s="31">
        <v>4560</v>
      </c>
      <c r="D32" s="24">
        <f t="shared" si="3"/>
        <v>4560</v>
      </c>
      <c r="E32" s="11" t="s">
        <v>11</v>
      </c>
      <c r="F32" s="6" t="s">
        <v>90</v>
      </c>
      <c r="G32" s="9">
        <f t="shared" si="6"/>
        <v>4560</v>
      </c>
      <c r="H32" s="7" t="str">
        <f t="shared" si="5"/>
        <v>หจก. ลำปางแสงสว่าง</v>
      </c>
      <c r="I32" s="24">
        <f t="shared" si="5"/>
        <v>4560</v>
      </c>
      <c r="J32" s="6" t="s">
        <v>92</v>
      </c>
      <c r="K32" s="32" t="s">
        <v>256</v>
      </c>
    </row>
    <row r="33" spans="1:11" s="8" customFormat="1" ht="63" x14ac:dyDescent="0.2">
      <c r="A33" s="5">
        <f t="shared" si="11"/>
        <v>29</v>
      </c>
      <c r="B33" s="6" t="s">
        <v>85</v>
      </c>
      <c r="C33" s="31">
        <v>600</v>
      </c>
      <c r="D33" s="24">
        <f t="shared" si="3"/>
        <v>600</v>
      </c>
      <c r="E33" s="11" t="s">
        <v>11</v>
      </c>
      <c r="F33" s="6" t="s">
        <v>91</v>
      </c>
      <c r="G33" s="9">
        <f t="shared" si="6"/>
        <v>600</v>
      </c>
      <c r="H33" s="7" t="str">
        <f t="shared" si="5"/>
        <v>หจก. ท็อป พีซี คอมพิวเตอร์ (สำนักงานใหญ่)</v>
      </c>
      <c r="I33" s="24">
        <f t="shared" si="5"/>
        <v>600</v>
      </c>
      <c r="J33" s="6" t="s">
        <v>92</v>
      </c>
      <c r="K33" s="32" t="s">
        <v>257</v>
      </c>
    </row>
    <row r="34" spans="1:11" s="8" customFormat="1" ht="63" x14ac:dyDescent="0.2">
      <c r="A34" s="5">
        <f t="shared" si="11"/>
        <v>30</v>
      </c>
      <c r="B34" s="6" t="s">
        <v>94</v>
      </c>
      <c r="C34" s="34">
        <v>11480</v>
      </c>
      <c r="D34" s="24">
        <f t="shared" si="3"/>
        <v>11480</v>
      </c>
      <c r="E34" s="11" t="s">
        <v>11</v>
      </c>
      <c r="F34" s="22" t="s">
        <v>104</v>
      </c>
      <c r="G34" s="9">
        <f t="shared" si="6"/>
        <v>11480</v>
      </c>
      <c r="H34" s="7" t="str">
        <f t="shared" si="5"/>
        <v>บริษัทนครกิโล เซ็นเตอร์ จำกัด</v>
      </c>
      <c r="I34" s="24">
        <f t="shared" si="5"/>
        <v>11480</v>
      </c>
      <c r="J34" s="10" t="s">
        <v>13</v>
      </c>
      <c r="K34" s="28" t="s">
        <v>124</v>
      </c>
    </row>
    <row r="35" spans="1:11" s="8" customFormat="1" ht="42" x14ac:dyDescent="0.2">
      <c r="A35" s="5">
        <f t="shared" si="11"/>
        <v>31</v>
      </c>
      <c r="B35" s="10" t="s">
        <v>95</v>
      </c>
      <c r="C35" s="34">
        <v>2494</v>
      </c>
      <c r="D35" s="24">
        <f t="shared" si="3"/>
        <v>2494</v>
      </c>
      <c r="E35" s="11" t="s">
        <v>11</v>
      </c>
      <c r="F35" s="23" t="s">
        <v>105</v>
      </c>
      <c r="G35" s="9">
        <f t="shared" si="6"/>
        <v>2494</v>
      </c>
      <c r="H35" s="7" t="str">
        <f t="shared" si="5"/>
        <v>รัตนาพันธ์ (สำนักงานใหญ่)</v>
      </c>
      <c r="I35" s="24">
        <f t="shared" si="5"/>
        <v>2494</v>
      </c>
      <c r="J35" s="10" t="s">
        <v>13</v>
      </c>
      <c r="K35" s="28" t="s">
        <v>125</v>
      </c>
    </row>
    <row r="36" spans="1:11" s="8" customFormat="1" x14ac:dyDescent="0.2">
      <c r="A36" s="5">
        <f t="shared" si="11"/>
        <v>32</v>
      </c>
      <c r="B36" s="10" t="s">
        <v>96</v>
      </c>
      <c r="C36" s="35">
        <v>840</v>
      </c>
      <c r="D36" s="24">
        <f t="shared" si="3"/>
        <v>840</v>
      </c>
      <c r="E36" s="11" t="s">
        <v>11</v>
      </c>
      <c r="F36" s="22" t="s">
        <v>106</v>
      </c>
      <c r="G36" s="9">
        <f t="shared" si="6"/>
        <v>840</v>
      </c>
      <c r="H36" s="7" t="str">
        <f t="shared" si="5"/>
        <v>หจก.โรจนธนาพันธ์</v>
      </c>
      <c r="I36" s="24">
        <f t="shared" si="5"/>
        <v>840</v>
      </c>
      <c r="J36" s="10" t="s">
        <v>13</v>
      </c>
      <c r="K36" s="28" t="s">
        <v>115</v>
      </c>
    </row>
    <row r="37" spans="1:11" s="8" customFormat="1" ht="42" x14ac:dyDescent="0.2">
      <c r="A37" s="15">
        <f t="shared" ref="A37:A45" si="12">A36+1</f>
        <v>33</v>
      </c>
      <c r="B37" s="10" t="s">
        <v>97</v>
      </c>
      <c r="C37" s="34">
        <v>8700</v>
      </c>
      <c r="D37" s="24">
        <f t="shared" si="3"/>
        <v>8700</v>
      </c>
      <c r="E37" s="11" t="s">
        <v>11</v>
      </c>
      <c r="F37" s="23" t="s">
        <v>107</v>
      </c>
      <c r="G37" s="9">
        <f t="shared" si="6"/>
        <v>8700</v>
      </c>
      <c r="H37" s="7" t="str">
        <f t="shared" si="5"/>
        <v>มงคลแอร์เซอร์วิส</v>
      </c>
      <c r="I37" s="24">
        <f t="shared" si="5"/>
        <v>8700</v>
      </c>
      <c r="J37" s="10" t="s">
        <v>13</v>
      </c>
      <c r="K37" s="36" t="s">
        <v>116</v>
      </c>
    </row>
    <row r="38" spans="1:11" s="8" customFormat="1" ht="42" x14ac:dyDescent="0.2">
      <c r="A38" s="15">
        <f t="shared" si="12"/>
        <v>34</v>
      </c>
      <c r="B38" s="20" t="s">
        <v>98</v>
      </c>
      <c r="C38" s="34">
        <v>40000</v>
      </c>
      <c r="D38" s="24">
        <f t="shared" si="3"/>
        <v>40000</v>
      </c>
      <c r="E38" s="11" t="s">
        <v>11</v>
      </c>
      <c r="F38" s="21" t="s">
        <v>108</v>
      </c>
      <c r="G38" s="9">
        <f t="shared" si="6"/>
        <v>40000</v>
      </c>
      <c r="H38" s="7" t="str">
        <f t="shared" si="5"/>
        <v>สถานีบริการน้ำมันบางจาก สหกรณ์การเกษตรห้างฉัตร จำกัด</v>
      </c>
      <c r="I38" s="24">
        <f t="shared" si="5"/>
        <v>40000</v>
      </c>
      <c r="J38" s="10" t="s">
        <v>13</v>
      </c>
      <c r="K38" s="36" t="s">
        <v>117</v>
      </c>
    </row>
    <row r="39" spans="1:11" s="8" customFormat="1" ht="42" x14ac:dyDescent="0.2">
      <c r="A39" s="15">
        <f t="shared" si="12"/>
        <v>35</v>
      </c>
      <c r="B39" s="6" t="s">
        <v>99</v>
      </c>
      <c r="C39" s="34">
        <v>1900</v>
      </c>
      <c r="D39" s="24">
        <f t="shared" si="3"/>
        <v>1900</v>
      </c>
      <c r="E39" s="11" t="s">
        <v>11</v>
      </c>
      <c r="F39" s="23" t="s">
        <v>107</v>
      </c>
      <c r="G39" s="9">
        <f t="shared" si="6"/>
        <v>1900</v>
      </c>
      <c r="H39" s="7" t="str">
        <f t="shared" si="5"/>
        <v>มงคลแอร์เซอร์วิส</v>
      </c>
      <c r="I39" s="24">
        <f t="shared" si="5"/>
        <v>1900</v>
      </c>
      <c r="J39" s="10" t="s">
        <v>13</v>
      </c>
      <c r="K39" s="36" t="s">
        <v>118</v>
      </c>
    </row>
    <row r="40" spans="1:11" s="8" customFormat="1" ht="42" x14ac:dyDescent="0.2">
      <c r="A40" s="15">
        <f t="shared" si="12"/>
        <v>36</v>
      </c>
      <c r="B40" s="6" t="s">
        <v>95</v>
      </c>
      <c r="C40" s="37">
        <v>3582</v>
      </c>
      <c r="D40" s="24">
        <f t="shared" si="3"/>
        <v>3582</v>
      </c>
      <c r="E40" s="11" t="s">
        <v>11</v>
      </c>
      <c r="F40" s="6" t="s">
        <v>109</v>
      </c>
      <c r="G40" s="9">
        <f t="shared" si="6"/>
        <v>3582</v>
      </c>
      <c r="H40" s="7" t="str">
        <f t="shared" si="5"/>
        <v>เอ ซี ซี สเตชันเนอรี</v>
      </c>
      <c r="I40" s="24">
        <f t="shared" si="5"/>
        <v>3582</v>
      </c>
      <c r="J40" s="10" t="s">
        <v>13</v>
      </c>
      <c r="K40" s="36" t="s">
        <v>119</v>
      </c>
    </row>
    <row r="41" spans="1:11" s="8" customFormat="1" ht="42" x14ac:dyDescent="0.2">
      <c r="A41" s="15">
        <f t="shared" si="12"/>
        <v>37</v>
      </c>
      <c r="B41" s="6" t="s">
        <v>100</v>
      </c>
      <c r="C41" s="37">
        <v>9000</v>
      </c>
      <c r="D41" s="24">
        <f t="shared" si="3"/>
        <v>9000</v>
      </c>
      <c r="E41" s="11" t="s">
        <v>11</v>
      </c>
      <c r="F41" s="6" t="s">
        <v>110</v>
      </c>
      <c r="G41" s="9">
        <f t="shared" si="6"/>
        <v>9000</v>
      </c>
      <c r="H41" s="7" t="str">
        <f t="shared" si="5"/>
        <v>นางดวน ยาวิเลิศ</v>
      </c>
      <c r="I41" s="24">
        <f t="shared" si="5"/>
        <v>9000</v>
      </c>
      <c r="J41" s="10" t="s">
        <v>13</v>
      </c>
      <c r="K41" s="36" t="s">
        <v>120</v>
      </c>
    </row>
    <row r="42" spans="1:11" s="8" customFormat="1" ht="42" x14ac:dyDescent="0.2">
      <c r="A42" s="15">
        <f t="shared" si="12"/>
        <v>38</v>
      </c>
      <c r="B42" s="6" t="s">
        <v>95</v>
      </c>
      <c r="C42" s="34">
        <v>1990</v>
      </c>
      <c r="D42" s="24">
        <f t="shared" si="3"/>
        <v>1990</v>
      </c>
      <c r="E42" s="11" t="s">
        <v>11</v>
      </c>
      <c r="F42" s="14" t="s">
        <v>111</v>
      </c>
      <c r="G42" s="9">
        <f t="shared" si="6"/>
        <v>1990</v>
      </c>
      <c r="H42" s="7" t="str">
        <f t="shared" ref="H42:I43" si="13">F42</f>
        <v>บ.สยามแมคโคร จำกัด (มหาชน)</v>
      </c>
      <c r="I42" s="24">
        <f t="shared" si="13"/>
        <v>1990</v>
      </c>
      <c r="J42" s="10" t="s">
        <v>13</v>
      </c>
      <c r="K42" s="36" t="s">
        <v>121</v>
      </c>
    </row>
    <row r="43" spans="1:11" s="8" customFormat="1" ht="42" x14ac:dyDescent="0.2">
      <c r="A43" s="15">
        <f t="shared" si="12"/>
        <v>39</v>
      </c>
      <c r="B43" s="6" t="s">
        <v>101</v>
      </c>
      <c r="C43" s="34">
        <v>900</v>
      </c>
      <c r="D43" s="24">
        <f t="shared" si="3"/>
        <v>900</v>
      </c>
      <c r="E43" s="11" t="s">
        <v>11</v>
      </c>
      <c r="F43" s="14" t="s">
        <v>112</v>
      </c>
      <c r="G43" s="9">
        <f t="shared" si="6"/>
        <v>900</v>
      </c>
      <c r="H43" s="7" t="str">
        <f t="shared" si="13"/>
        <v>หจก แหม่มสติกเกอร์ (สำนักงานใหญ่)</v>
      </c>
      <c r="I43" s="24">
        <f t="shared" si="13"/>
        <v>900</v>
      </c>
      <c r="J43" s="10" t="s">
        <v>13</v>
      </c>
      <c r="K43" s="36" t="s">
        <v>122</v>
      </c>
    </row>
    <row r="44" spans="1:11" ht="63" x14ac:dyDescent="0.35">
      <c r="A44" s="15">
        <f t="shared" si="12"/>
        <v>40</v>
      </c>
      <c r="B44" s="6" t="s">
        <v>102</v>
      </c>
      <c r="C44" s="34">
        <v>9641.56</v>
      </c>
      <c r="D44" s="24">
        <f t="shared" ref="D44:D45" si="14">C44</f>
        <v>9641.56</v>
      </c>
      <c r="E44" s="11" t="s">
        <v>11</v>
      </c>
      <c r="F44" s="14" t="s">
        <v>113</v>
      </c>
      <c r="G44" s="9">
        <f t="shared" ref="G44:G45" si="15">C44</f>
        <v>9641.56</v>
      </c>
      <c r="H44" s="7" t="str">
        <f t="shared" ref="H44:H45" si="16">F44</f>
        <v>บ.บริษัท โตโยต้า ลำปาง จำกัด</v>
      </c>
      <c r="I44" s="24">
        <f t="shared" ref="I44:I45" si="17">G44</f>
        <v>9641.56</v>
      </c>
      <c r="J44" s="10" t="s">
        <v>13</v>
      </c>
      <c r="K44" s="36" t="s">
        <v>123</v>
      </c>
    </row>
    <row r="45" spans="1:11" ht="42" x14ac:dyDescent="0.35">
      <c r="A45" s="15">
        <f t="shared" si="12"/>
        <v>41</v>
      </c>
      <c r="B45" s="6" t="s">
        <v>103</v>
      </c>
      <c r="C45" s="34">
        <v>1500</v>
      </c>
      <c r="D45" s="24">
        <f t="shared" si="14"/>
        <v>1500</v>
      </c>
      <c r="E45" s="11" t="s">
        <v>11</v>
      </c>
      <c r="F45" s="14" t="s">
        <v>114</v>
      </c>
      <c r="G45" s="9">
        <f t="shared" si="15"/>
        <v>1500</v>
      </c>
      <c r="H45" s="7" t="str">
        <f t="shared" si="16"/>
        <v>ร้านตองบริการ</v>
      </c>
      <c r="I45" s="24">
        <f t="shared" si="17"/>
        <v>1500</v>
      </c>
      <c r="J45" s="10" t="s">
        <v>13</v>
      </c>
      <c r="K45" s="36" t="s">
        <v>126</v>
      </c>
    </row>
    <row r="46" spans="1:11" s="39" customFormat="1" ht="23.25" customHeight="1" x14ac:dyDescent="0.35">
      <c r="A46" s="291">
        <v>42</v>
      </c>
      <c r="B46" s="271" t="s">
        <v>129</v>
      </c>
      <c r="C46" s="81"/>
      <c r="D46" s="81"/>
      <c r="E46" s="82"/>
      <c r="F46" s="79"/>
      <c r="G46" s="81"/>
      <c r="H46" s="79"/>
      <c r="I46" s="81"/>
      <c r="J46" s="77"/>
      <c r="K46" s="38"/>
    </row>
    <row r="47" spans="1:11" s="39" customFormat="1" ht="22.5" customHeight="1" x14ac:dyDescent="0.35">
      <c r="A47" s="291"/>
      <c r="B47" s="271"/>
      <c r="C47" s="276">
        <v>32766.080000000002</v>
      </c>
      <c r="D47" s="276">
        <v>32766.080000000002</v>
      </c>
      <c r="E47" s="289" t="s">
        <v>130</v>
      </c>
      <c r="F47" s="83"/>
      <c r="G47" s="75"/>
      <c r="H47" s="83"/>
      <c r="I47" s="75"/>
      <c r="J47" s="290" t="s">
        <v>131</v>
      </c>
      <c r="K47" s="40" t="s">
        <v>132</v>
      </c>
    </row>
    <row r="48" spans="1:11" s="39" customFormat="1" ht="46.5" customHeight="1" x14ac:dyDescent="0.35">
      <c r="A48" s="291"/>
      <c r="B48" s="271"/>
      <c r="C48" s="277"/>
      <c r="D48" s="277"/>
      <c r="E48" s="286"/>
      <c r="F48" s="80" t="s">
        <v>133</v>
      </c>
      <c r="G48" s="76">
        <v>32766.080000000002</v>
      </c>
      <c r="H48" s="80" t="s">
        <v>133</v>
      </c>
      <c r="I48" s="76">
        <v>32766.080000000002</v>
      </c>
      <c r="J48" s="279"/>
      <c r="K48" s="41" t="s">
        <v>134</v>
      </c>
    </row>
    <row r="49" spans="1:11" s="39" customFormat="1" ht="27" customHeight="1" x14ac:dyDescent="0.35">
      <c r="A49" s="291">
        <v>43</v>
      </c>
      <c r="B49" s="271" t="s">
        <v>135</v>
      </c>
      <c r="C49" s="42"/>
      <c r="D49" s="43"/>
      <c r="E49" s="297" t="s">
        <v>130</v>
      </c>
      <c r="F49" s="44"/>
      <c r="G49" s="45"/>
      <c r="H49" s="46"/>
      <c r="I49" s="45"/>
      <c r="J49" s="278" t="s">
        <v>131</v>
      </c>
      <c r="K49" s="40" t="s">
        <v>136</v>
      </c>
    </row>
    <row r="50" spans="1:11" s="39" customFormat="1" ht="39.75" customHeight="1" x14ac:dyDescent="0.35">
      <c r="A50" s="291"/>
      <c r="B50" s="271"/>
      <c r="C50" s="76">
        <v>1290</v>
      </c>
      <c r="D50" s="76">
        <v>1290</v>
      </c>
      <c r="E50" s="297"/>
      <c r="F50" s="80" t="s">
        <v>137</v>
      </c>
      <c r="G50" s="76">
        <v>1290</v>
      </c>
      <c r="H50" s="80" t="s">
        <v>137</v>
      </c>
      <c r="I50" s="76">
        <v>1290</v>
      </c>
      <c r="J50" s="279"/>
      <c r="K50" s="47" t="s">
        <v>138</v>
      </c>
    </row>
    <row r="51" spans="1:11" s="39" customFormat="1" ht="24.75" customHeight="1" x14ac:dyDescent="0.35">
      <c r="A51" s="291">
        <v>44</v>
      </c>
      <c r="B51" s="271" t="s">
        <v>139</v>
      </c>
      <c r="C51" s="42"/>
      <c r="D51" s="43"/>
      <c r="E51" s="297" t="s">
        <v>130</v>
      </c>
      <c r="F51" s="44"/>
      <c r="G51" s="45"/>
      <c r="H51" s="46"/>
      <c r="I51" s="45"/>
      <c r="J51" s="278" t="s">
        <v>131</v>
      </c>
      <c r="K51" s="40" t="s">
        <v>136</v>
      </c>
    </row>
    <row r="52" spans="1:11" s="39" customFormat="1" ht="39.75" customHeight="1" x14ac:dyDescent="0.35">
      <c r="A52" s="291"/>
      <c r="B52" s="271"/>
      <c r="C52" s="276">
        <v>11147</v>
      </c>
      <c r="D52" s="276">
        <v>11147</v>
      </c>
      <c r="E52" s="297"/>
      <c r="F52" s="48" t="s">
        <v>140</v>
      </c>
      <c r="G52" s="45">
        <v>1720</v>
      </c>
      <c r="H52" s="48" t="s">
        <v>140</v>
      </c>
      <c r="I52" s="45">
        <v>1720</v>
      </c>
      <c r="J52" s="290"/>
      <c r="K52" s="40" t="s">
        <v>141</v>
      </c>
    </row>
    <row r="53" spans="1:11" s="39" customFormat="1" ht="39.75" customHeight="1" x14ac:dyDescent="0.35">
      <c r="A53" s="291"/>
      <c r="B53" s="271"/>
      <c r="C53" s="276"/>
      <c r="D53" s="276"/>
      <c r="E53" s="297"/>
      <c r="F53" s="44" t="s">
        <v>142</v>
      </c>
      <c r="G53" s="45">
        <v>1560</v>
      </c>
      <c r="H53" s="44" t="s">
        <v>142</v>
      </c>
      <c r="I53" s="45">
        <v>1560</v>
      </c>
      <c r="J53" s="290"/>
      <c r="K53" s="40" t="s">
        <v>143</v>
      </c>
    </row>
    <row r="54" spans="1:11" s="39" customFormat="1" ht="48" customHeight="1" x14ac:dyDescent="0.35">
      <c r="A54" s="291"/>
      <c r="B54" s="271"/>
      <c r="C54" s="277"/>
      <c r="D54" s="277"/>
      <c r="E54" s="297"/>
      <c r="F54" s="80" t="s">
        <v>144</v>
      </c>
      <c r="G54" s="76">
        <v>7867</v>
      </c>
      <c r="H54" s="80" t="s">
        <v>144</v>
      </c>
      <c r="I54" s="76">
        <v>7867</v>
      </c>
      <c r="J54" s="279"/>
      <c r="K54" s="47" t="s">
        <v>145</v>
      </c>
    </row>
    <row r="55" spans="1:11" s="39" customFormat="1" ht="24.75" customHeight="1" x14ac:dyDescent="0.35">
      <c r="A55" s="291">
        <v>45</v>
      </c>
      <c r="B55" s="271" t="s">
        <v>146</v>
      </c>
      <c r="C55" s="42"/>
      <c r="D55" s="43"/>
      <c r="E55" s="297" t="s">
        <v>130</v>
      </c>
      <c r="F55" s="44"/>
      <c r="G55" s="45"/>
      <c r="H55" s="46"/>
      <c r="I55" s="45"/>
      <c r="J55" s="278" t="s">
        <v>131</v>
      </c>
      <c r="K55" s="40" t="s">
        <v>136</v>
      </c>
    </row>
    <row r="56" spans="1:11" s="39" customFormat="1" ht="39.75" customHeight="1" x14ac:dyDescent="0.35">
      <c r="A56" s="291"/>
      <c r="B56" s="271"/>
      <c r="C56" s="76">
        <v>7999</v>
      </c>
      <c r="D56" s="76">
        <v>7999</v>
      </c>
      <c r="E56" s="297"/>
      <c r="F56" s="80" t="s">
        <v>147</v>
      </c>
      <c r="G56" s="76">
        <v>7999</v>
      </c>
      <c r="H56" s="80" t="s">
        <v>147</v>
      </c>
      <c r="I56" s="76">
        <v>7999</v>
      </c>
      <c r="J56" s="279"/>
      <c r="K56" s="47" t="s">
        <v>148</v>
      </c>
    </row>
    <row r="57" spans="1:11" s="39" customFormat="1" ht="27.75" customHeight="1" x14ac:dyDescent="0.35">
      <c r="A57" s="291">
        <v>46</v>
      </c>
      <c r="B57" s="271" t="s">
        <v>149</v>
      </c>
      <c r="C57" s="42"/>
      <c r="D57" s="43"/>
      <c r="E57" s="297" t="s">
        <v>130</v>
      </c>
      <c r="F57" s="44"/>
      <c r="G57" s="45"/>
      <c r="H57" s="46"/>
      <c r="I57" s="45"/>
      <c r="J57" s="290" t="s">
        <v>131</v>
      </c>
      <c r="K57" s="40" t="s">
        <v>136</v>
      </c>
    </row>
    <row r="58" spans="1:11" s="39" customFormat="1" ht="39.75" customHeight="1" x14ac:dyDescent="0.35">
      <c r="A58" s="291"/>
      <c r="B58" s="271"/>
      <c r="C58" s="76">
        <v>1400</v>
      </c>
      <c r="D58" s="76">
        <v>1400</v>
      </c>
      <c r="E58" s="297"/>
      <c r="F58" s="80" t="s">
        <v>150</v>
      </c>
      <c r="G58" s="76">
        <v>1400</v>
      </c>
      <c r="H58" s="80" t="s">
        <v>150</v>
      </c>
      <c r="I58" s="76">
        <v>1400</v>
      </c>
      <c r="J58" s="290"/>
      <c r="K58" s="47" t="s">
        <v>151</v>
      </c>
    </row>
    <row r="59" spans="1:11" s="39" customFormat="1" ht="26.25" customHeight="1" x14ac:dyDescent="0.35">
      <c r="A59" s="291">
        <v>47</v>
      </c>
      <c r="B59" s="294" t="s">
        <v>152</v>
      </c>
      <c r="C59" s="277">
        <v>2780</v>
      </c>
      <c r="D59" s="277">
        <v>2780</v>
      </c>
      <c r="E59" s="296" t="s">
        <v>130</v>
      </c>
      <c r="F59" s="79"/>
      <c r="G59" s="81"/>
      <c r="H59" s="79"/>
      <c r="I59" s="49"/>
      <c r="J59" s="295" t="s">
        <v>131</v>
      </c>
      <c r="K59" s="38" t="s">
        <v>132</v>
      </c>
    </row>
    <row r="60" spans="1:11" s="39" customFormat="1" ht="39.75" customHeight="1" x14ac:dyDescent="0.35">
      <c r="A60" s="291"/>
      <c r="B60" s="294"/>
      <c r="C60" s="292"/>
      <c r="D60" s="292"/>
      <c r="E60" s="293"/>
      <c r="F60" s="80" t="s">
        <v>153</v>
      </c>
      <c r="G60" s="76">
        <v>2780</v>
      </c>
      <c r="H60" s="80" t="s">
        <v>153</v>
      </c>
      <c r="I60" s="76">
        <v>2780</v>
      </c>
      <c r="J60" s="295"/>
      <c r="K60" s="47" t="s">
        <v>154</v>
      </c>
    </row>
    <row r="61" spans="1:11" s="39" customFormat="1" ht="39.75" customHeight="1" x14ac:dyDescent="0.35">
      <c r="A61" s="291">
        <v>48</v>
      </c>
      <c r="B61" s="294" t="s">
        <v>155</v>
      </c>
      <c r="C61" s="277">
        <v>11273</v>
      </c>
      <c r="D61" s="277">
        <v>11273</v>
      </c>
      <c r="E61" s="296" t="s">
        <v>130</v>
      </c>
      <c r="F61" s="79"/>
      <c r="G61" s="81"/>
      <c r="H61" s="79"/>
      <c r="I61" s="49"/>
      <c r="J61" s="295" t="s">
        <v>131</v>
      </c>
      <c r="K61" s="38" t="s">
        <v>132</v>
      </c>
    </row>
    <row r="62" spans="1:11" s="39" customFormat="1" ht="47.25" customHeight="1" x14ac:dyDescent="0.35">
      <c r="A62" s="291"/>
      <c r="B62" s="294"/>
      <c r="C62" s="292"/>
      <c r="D62" s="292"/>
      <c r="E62" s="293"/>
      <c r="F62" s="80" t="s">
        <v>156</v>
      </c>
      <c r="G62" s="76">
        <v>11273</v>
      </c>
      <c r="H62" s="80" t="s">
        <v>156</v>
      </c>
      <c r="I62" s="76">
        <v>11273</v>
      </c>
      <c r="J62" s="295"/>
      <c r="K62" s="47" t="s">
        <v>157</v>
      </c>
    </row>
    <row r="63" spans="1:11" s="39" customFormat="1" ht="26.25" customHeight="1" x14ac:dyDescent="0.35">
      <c r="A63" s="291">
        <v>49</v>
      </c>
      <c r="B63" s="294" t="s">
        <v>158</v>
      </c>
      <c r="C63" s="277">
        <v>46700</v>
      </c>
      <c r="D63" s="277">
        <v>46700</v>
      </c>
      <c r="E63" s="293" t="s">
        <v>130</v>
      </c>
      <c r="F63" s="79"/>
      <c r="G63" s="81"/>
      <c r="H63" s="79"/>
      <c r="I63" s="81"/>
      <c r="J63" s="278" t="s">
        <v>131</v>
      </c>
      <c r="K63" s="50" t="s">
        <v>159</v>
      </c>
    </row>
    <row r="64" spans="1:11" s="39" customFormat="1" ht="57.75" customHeight="1" x14ac:dyDescent="0.35">
      <c r="A64" s="291"/>
      <c r="B64" s="294"/>
      <c r="C64" s="277"/>
      <c r="D64" s="277"/>
      <c r="E64" s="293"/>
      <c r="F64" s="83" t="s">
        <v>108</v>
      </c>
      <c r="G64" s="75">
        <v>21800</v>
      </c>
      <c r="H64" s="83" t="s">
        <v>108</v>
      </c>
      <c r="I64" s="75">
        <v>21800</v>
      </c>
      <c r="J64" s="290"/>
      <c r="K64" s="51" t="s">
        <v>160</v>
      </c>
    </row>
    <row r="65" spans="1:11" s="39" customFormat="1" ht="56.25" customHeight="1" x14ac:dyDescent="0.35">
      <c r="A65" s="291"/>
      <c r="B65" s="294"/>
      <c r="C65" s="277"/>
      <c r="D65" s="277"/>
      <c r="E65" s="293"/>
      <c r="F65" s="83" t="s">
        <v>108</v>
      </c>
      <c r="G65" s="75">
        <v>15000</v>
      </c>
      <c r="H65" s="83" t="s">
        <v>108</v>
      </c>
      <c r="I65" s="75">
        <v>15000</v>
      </c>
      <c r="J65" s="290"/>
      <c r="K65" s="51" t="s">
        <v>161</v>
      </c>
    </row>
    <row r="66" spans="1:11" s="39" customFormat="1" ht="62.25" customHeight="1" x14ac:dyDescent="0.35">
      <c r="A66" s="291"/>
      <c r="B66" s="294"/>
      <c r="C66" s="292"/>
      <c r="D66" s="292"/>
      <c r="E66" s="293"/>
      <c r="F66" s="80" t="s">
        <v>108</v>
      </c>
      <c r="G66" s="76">
        <v>9900</v>
      </c>
      <c r="H66" s="80" t="s">
        <v>108</v>
      </c>
      <c r="I66" s="76">
        <v>9900</v>
      </c>
      <c r="J66" s="279"/>
      <c r="K66" s="51" t="s">
        <v>162</v>
      </c>
    </row>
    <row r="67" spans="1:11" s="39" customFormat="1" ht="32.25" customHeight="1" x14ac:dyDescent="0.35">
      <c r="A67" s="291">
        <v>50</v>
      </c>
      <c r="B67" s="294" t="s">
        <v>163</v>
      </c>
      <c r="C67" s="277">
        <v>5900</v>
      </c>
      <c r="D67" s="277">
        <v>5900</v>
      </c>
      <c r="E67" s="296" t="s">
        <v>130</v>
      </c>
      <c r="F67" s="79"/>
      <c r="G67" s="81"/>
      <c r="H67" s="79"/>
      <c r="I67" s="49"/>
      <c r="J67" s="295" t="s">
        <v>131</v>
      </c>
      <c r="K67" s="38" t="s">
        <v>132</v>
      </c>
    </row>
    <row r="68" spans="1:11" s="39" customFormat="1" ht="44.25" customHeight="1" x14ac:dyDescent="0.35">
      <c r="A68" s="291"/>
      <c r="B68" s="294"/>
      <c r="C68" s="292"/>
      <c r="D68" s="292"/>
      <c r="E68" s="293"/>
      <c r="F68" s="80" t="s">
        <v>164</v>
      </c>
      <c r="G68" s="76">
        <v>5900</v>
      </c>
      <c r="H68" s="80" t="s">
        <v>164</v>
      </c>
      <c r="I68" s="76">
        <v>5900</v>
      </c>
      <c r="J68" s="295"/>
      <c r="K68" s="47" t="s">
        <v>165</v>
      </c>
    </row>
    <row r="69" spans="1:11" s="39" customFormat="1" ht="44.25" customHeight="1" x14ac:dyDescent="0.35">
      <c r="A69" s="291">
        <v>51</v>
      </c>
      <c r="B69" s="294" t="s">
        <v>166</v>
      </c>
      <c r="C69" s="277">
        <v>9844</v>
      </c>
      <c r="D69" s="277">
        <v>9844</v>
      </c>
      <c r="E69" s="296" t="s">
        <v>130</v>
      </c>
      <c r="F69" s="79"/>
      <c r="G69" s="81"/>
      <c r="H69" s="79"/>
      <c r="I69" s="49"/>
      <c r="J69" s="295" t="s">
        <v>131</v>
      </c>
      <c r="K69" s="38" t="s">
        <v>132</v>
      </c>
    </row>
    <row r="70" spans="1:11" s="39" customFormat="1" ht="44.25" customHeight="1" x14ac:dyDescent="0.35">
      <c r="A70" s="291"/>
      <c r="B70" s="294"/>
      <c r="C70" s="292"/>
      <c r="D70" s="292"/>
      <c r="E70" s="293"/>
      <c r="F70" s="80" t="s">
        <v>167</v>
      </c>
      <c r="G70" s="76">
        <v>9844</v>
      </c>
      <c r="H70" s="80" t="s">
        <v>167</v>
      </c>
      <c r="I70" s="76">
        <v>9844</v>
      </c>
      <c r="J70" s="295"/>
      <c r="K70" s="47" t="s">
        <v>168</v>
      </c>
    </row>
    <row r="71" spans="1:11" s="39" customFormat="1" ht="44.25" customHeight="1" x14ac:dyDescent="0.35">
      <c r="A71" s="291">
        <v>52</v>
      </c>
      <c r="B71" s="294" t="s">
        <v>169</v>
      </c>
      <c r="C71" s="277">
        <v>22983.599999999999</v>
      </c>
      <c r="D71" s="277">
        <v>22984.6</v>
      </c>
      <c r="E71" s="296" t="s">
        <v>130</v>
      </c>
      <c r="F71" s="79"/>
      <c r="G71" s="81"/>
      <c r="H71" s="79"/>
      <c r="I71" s="49"/>
      <c r="J71" s="295" t="s">
        <v>131</v>
      </c>
      <c r="K71" s="38" t="s">
        <v>132</v>
      </c>
    </row>
    <row r="72" spans="1:11" s="39" customFormat="1" ht="63" customHeight="1" x14ac:dyDescent="0.35">
      <c r="A72" s="291"/>
      <c r="B72" s="294"/>
      <c r="C72" s="292"/>
      <c r="D72" s="292"/>
      <c r="E72" s="293"/>
      <c r="F72" s="80" t="s">
        <v>170</v>
      </c>
      <c r="G72" s="76">
        <v>22983.599999999999</v>
      </c>
      <c r="H72" s="80" t="s">
        <v>170</v>
      </c>
      <c r="I72" s="76">
        <v>22983.599999999999</v>
      </c>
      <c r="J72" s="295"/>
      <c r="K72" s="47" t="s">
        <v>171</v>
      </c>
    </row>
    <row r="73" spans="1:11" s="39" customFormat="1" ht="34.5" customHeight="1" x14ac:dyDescent="0.35">
      <c r="A73" s="291">
        <v>53</v>
      </c>
      <c r="B73" s="294" t="s">
        <v>172</v>
      </c>
      <c r="C73" s="277">
        <v>11003.88</v>
      </c>
      <c r="D73" s="277">
        <v>11003.88</v>
      </c>
      <c r="E73" s="293" t="s">
        <v>130</v>
      </c>
      <c r="F73" s="79"/>
      <c r="G73" s="81"/>
      <c r="H73" s="79"/>
      <c r="I73" s="81"/>
      <c r="J73" s="278" t="s">
        <v>131</v>
      </c>
      <c r="K73" s="50" t="s">
        <v>159</v>
      </c>
    </row>
    <row r="74" spans="1:11" s="39" customFormat="1" ht="40.5" customHeight="1" x14ac:dyDescent="0.35">
      <c r="A74" s="291"/>
      <c r="B74" s="294"/>
      <c r="C74" s="292"/>
      <c r="D74" s="292"/>
      <c r="E74" s="293"/>
      <c r="F74" s="80" t="s">
        <v>173</v>
      </c>
      <c r="G74" s="76">
        <v>11003.88</v>
      </c>
      <c r="H74" s="80" t="s">
        <v>173</v>
      </c>
      <c r="I74" s="76">
        <v>11003.88</v>
      </c>
      <c r="J74" s="279"/>
      <c r="K74" s="47" t="s">
        <v>174</v>
      </c>
    </row>
    <row r="75" spans="1:11" s="39" customFormat="1" ht="36" customHeight="1" x14ac:dyDescent="0.35">
      <c r="A75" s="291">
        <v>54</v>
      </c>
      <c r="B75" s="294" t="s">
        <v>175</v>
      </c>
      <c r="C75" s="277">
        <v>10758.49</v>
      </c>
      <c r="D75" s="277">
        <v>10758.49</v>
      </c>
      <c r="E75" s="293" t="s">
        <v>130</v>
      </c>
      <c r="F75" s="79"/>
      <c r="G75" s="81"/>
      <c r="H75" s="79"/>
      <c r="I75" s="81"/>
      <c r="J75" s="278" t="s">
        <v>131</v>
      </c>
      <c r="K75" s="50" t="s">
        <v>159</v>
      </c>
    </row>
    <row r="76" spans="1:11" s="39" customFormat="1" ht="40.5" customHeight="1" x14ac:dyDescent="0.35">
      <c r="A76" s="291"/>
      <c r="B76" s="294"/>
      <c r="C76" s="277"/>
      <c r="D76" s="277"/>
      <c r="E76" s="293"/>
      <c r="F76" s="80" t="s">
        <v>173</v>
      </c>
      <c r="G76" s="76">
        <v>10758.49</v>
      </c>
      <c r="H76" s="80" t="s">
        <v>173</v>
      </c>
      <c r="I76" s="76">
        <v>10758.49</v>
      </c>
      <c r="J76" s="279"/>
      <c r="K76" s="47" t="s">
        <v>176</v>
      </c>
    </row>
    <row r="77" spans="1:11" s="39" customFormat="1" ht="34.5" customHeight="1" x14ac:dyDescent="0.35">
      <c r="A77" s="291">
        <v>55</v>
      </c>
      <c r="B77" s="282" t="s">
        <v>177</v>
      </c>
      <c r="C77" s="277">
        <v>7597</v>
      </c>
      <c r="D77" s="277">
        <v>7597</v>
      </c>
      <c r="E77" s="293" t="s">
        <v>130</v>
      </c>
      <c r="F77" s="79"/>
      <c r="G77" s="81"/>
      <c r="H77" s="79"/>
      <c r="I77" s="81"/>
      <c r="J77" s="278" t="s">
        <v>131</v>
      </c>
      <c r="K77" s="50" t="s">
        <v>159</v>
      </c>
    </row>
    <row r="78" spans="1:11" s="39" customFormat="1" ht="41.25" customHeight="1" x14ac:dyDescent="0.35">
      <c r="A78" s="291"/>
      <c r="B78" s="283"/>
      <c r="C78" s="292"/>
      <c r="D78" s="292"/>
      <c r="E78" s="293"/>
      <c r="F78" s="80" t="s">
        <v>167</v>
      </c>
      <c r="G78" s="76">
        <v>7597</v>
      </c>
      <c r="H78" s="80" t="s">
        <v>167</v>
      </c>
      <c r="I78" s="76">
        <v>7597</v>
      </c>
      <c r="J78" s="279"/>
      <c r="K78" s="47" t="s">
        <v>178</v>
      </c>
    </row>
    <row r="79" spans="1:11" s="39" customFormat="1" ht="27.75" hidden="1" customHeight="1" x14ac:dyDescent="0.35">
      <c r="A79" s="291">
        <v>8</v>
      </c>
      <c r="B79" s="294"/>
      <c r="C79" s="277"/>
      <c r="D79" s="277"/>
      <c r="E79" s="293" t="s">
        <v>130</v>
      </c>
      <c r="F79" s="79"/>
      <c r="G79" s="81"/>
      <c r="H79" s="79"/>
      <c r="I79" s="81"/>
      <c r="J79" s="278" t="s">
        <v>131</v>
      </c>
      <c r="K79" s="50" t="s">
        <v>159</v>
      </c>
    </row>
    <row r="80" spans="1:11" s="39" customFormat="1" ht="40.5" hidden="1" customHeight="1" x14ac:dyDescent="0.35">
      <c r="A80" s="291"/>
      <c r="B80" s="294"/>
      <c r="C80" s="292"/>
      <c r="D80" s="292"/>
      <c r="E80" s="293"/>
      <c r="F80" s="80"/>
      <c r="G80" s="76"/>
      <c r="H80" s="80"/>
      <c r="I80" s="76"/>
      <c r="J80" s="279"/>
      <c r="K80" s="47" t="s">
        <v>179</v>
      </c>
    </row>
    <row r="81" spans="1:11" s="39" customFormat="1" ht="27.75" hidden="1" customHeight="1" x14ac:dyDescent="0.35">
      <c r="A81" s="280">
        <v>9</v>
      </c>
      <c r="B81" s="282"/>
      <c r="C81" s="284"/>
      <c r="D81" s="284"/>
      <c r="E81" s="285" t="s">
        <v>130</v>
      </c>
      <c r="F81" s="79"/>
      <c r="G81" s="81"/>
      <c r="H81" s="79"/>
      <c r="I81" s="81"/>
      <c r="J81" s="278" t="s">
        <v>131</v>
      </c>
      <c r="K81" s="50" t="s">
        <v>159</v>
      </c>
    </row>
    <row r="82" spans="1:11" s="39" customFormat="1" ht="40.5" hidden="1" customHeight="1" x14ac:dyDescent="0.35">
      <c r="A82" s="281"/>
      <c r="B82" s="283"/>
      <c r="C82" s="277"/>
      <c r="D82" s="277"/>
      <c r="E82" s="286"/>
      <c r="F82" s="80"/>
      <c r="G82" s="76"/>
      <c r="H82" s="80"/>
      <c r="I82" s="76"/>
      <c r="J82" s="279"/>
      <c r="K82" s="47" t="s">
        <v>180</v>
      </c>
    </row>
    <row r="83" spans="1:11" s="39" customFormat="1" ht="34.5" hidden="1" customHeight="1" x14ac:dyDescent="0.35">
      <c r="A83" s="280">
        <v>10</v>
      </c>
      <c r="B83" s="282"/>
      <c r="C83" s="284"/>
      <c r="D83" s="284"/>
      <c r="E83" s="285" t="s">
        <v>130</v>
      </c>
      <c r="F83" s="79"/>
      <c r="G83" s="81"/>
      <c r="H83" s="79"/>
      <c r="I83" s="81"/>
      <c r="J83" s="278" t="s">
        <v>131</v>
      </c>
      <c r="K83" s="50" t="s">
        <v>159</v>
      </c>
    </row>
    <row r="84" spans="1:11" s="39" customFormat="1" ht="40.5" hidden="1" customHeight="1" x14ac:dyDescent="0.35">
      <c r="A84" s="281"/>
      <c r="B84" s="283"/>
      <c r="C84" s="277"/>
      <c r="D84" s="277"/>
      <c r="E84" s="286"/>
      <c r="F84" s="80"/>
      <c r="G84" s="76"/>
      <c r="H84" s="80"/>
      <c r="I84" s="76"/>
      <c r="J84" s="279"/>
      <c r="K84" s="47" t="s">
        <v>181</v>
      </c>
    </row>
    <row r="85" spans="1:11" s="39" customFormat="1" ht="26.25" hidden="1" customHeight="1" x14ac:dyDescent="0.35">
      <c r="A85" s="280">
        <v>11</v>
      </c>
      <c r="B85" s="282"/>
      <c r="C85" s="284"/>
      <c r="D85" s="284"/>
      <c r="E85" s="285" t="s">
        <v>130</v>
      </c>
      <c r="F85" s="79"/>
      <c r="G85" s="81"/>
      <c r="H85" s="79"/>
      <c r="I85" s="81"/>
      <c r="J85" s="278" t="s">
        <v>131</v>
      </c>
      <c r="K85" s="50" t="s">
        <v>159</v>
      </c>
    </row>
    <row r="86" spans="1:11" s="39" customFormat="1" ht="40.5" hidden="1" customHeight="1" x14ac:dyDescent="0.35">
      <c r="A86" s="281"/>
      <c r="B86" s="283"/>
      <c r="C86" s="277"/>
      <c r="D86" s="277"/>
      <c r="E86" s="286"/>
      <c r="F86" s="80"/>
      <c r="G86" s="76"/>
      <c r="H86" s="80"/>
      <c r="I86" s="76"/>
      <c r="J86" s="279"/>
      <c r="K86" s="47" t="s">
        <v>182</v>
      </c>
    </row>
    <row r="87" spans="1:11" s="39" customFormat="1" ht="32.25" hidden="1" customHeight="1" x14ac:dyDescent="0.35">
      <c r="A87" s="291">
        <v>12</v>
      </c>
      <c r="B87" s="282"/>
      <c r="C87" s="277"/>
      <c r="D87" s="277"/>
      <c r="E87" s="293" t="s">
        <v>130</v>
      </c>
      <c r="F87" s="79"/>
      <c r="G87" s="81"/>
      <c r="H87" s="79"/>
      <c r="I87" s="81"/>
      <c r="J87" s="278" t="s">
        <v>131</v>
      </c>
      <c r="K87" s="50" t="s">
        <v>159</v>
      </c>
    </row>
    <row r="88" spans="1:11" s="39" customFormat="1" ht="41.25" hidden="1" customHeight="1" x14ac:dyDescent="0.35">
      <c r="A88" s="291"/>
      <c r="B88" s="283"/>
      <c r="C88" s="292"/>
      <c r="D88" s="292"/>
      <c r="E88" s="293"/>
      <c r="F88" s="80"/>
      <c r="G88" s="76"/>
      <c r="H88" s="80"/>
      <c r="I88" s="76"/>
      <c r="J88" s="279"/>
      <c r="K88" s="52" t="s">
        <v>183</v>
      </c>
    </row>
    <row r="89" spans="1:11" s="39" customFormat="1" ht="34.5" hidden="1" customHeight="1" x14ac:dyDescent="0.35">
      <c r="A89" s="280">
        <v>13</v>
      </c>
      <c r="B89" s="282"/>
      <c r="C89" s="284"/>
      <c r="D89" s="284"/>
      <c r="E89" s="285" t="s">
        <v>130</v>
      </c>
      <c r="F89" s="79"/>
      <c r="G89" s="81"/>
      <c r="H89" s="79"/>
      <c r="I89" s="53"/>
      <c r="J89" s="278" t="s">
        <v>131</v>
      </c>
      <c r="K89" s="50" t="s">
        <v>159</v>
      </c>
    </row>
    <row r="90" spans="1:11" s="39" customFormat="1" ht="63" hidden="1" customHeight="1" x14ac:dyDescent="0.2">
      <c r="A90" s="281"/>
      <c r="B90" s="283"/>
      <c r="C90" s="277"/>
      <c r="D90" s="277"/>
      <c r="E90" s="286"/>
      <c r="F90" s="80"/>
      <c r="G90" s="76"/>
      <c r="H90" s="80"/>
      <c r="I90" s="76"/>
      <c r="J90" s="279"/>
      <c r="K90" s="78" t="s">
        <v>184</v>
      </c>
    </row>
    <row r="91" spans="1:11" s="39" customFormat="1" ht="34.5" hidden="1" customHeight="1" x14ac:dyDescent="0.35">
      <c r="A91" s="280">
        <v>14</v>
      </c>
      <c r="B91" s="282"/>
      <c r="C91" s="284"/>
      <c r="D91" s="284"/>
      <c r="E91" s="285" t="s">
        <v>130</v>
      </c>
      <c r="F91" s="79"/>
      <c r="G91" s="81"/>
      <c r="H91" s="79"/>
      <c r="I91" s="53"/>
      <c r="J91" s="278" t="s">
        <v>131</v>
      </c>
      <c r="K91" s="50" t="s">
        <v>159</v>
      </c>
    </row>
    <row r="92" spans="1:11" s="39" customFormat="1" ht="69" hidden="1" customHeight="1" x14ac:dyDescent="0.2">
      <c r="A92" s="281"/>
      <c r="B92" s="283"/>
      <c r="C92" s="277"/>
      <c r="D92" s="277"/>
      <c r="E92" s="286"/>
      <c r="F92" s="80"/>
      <c r="G92" s="76"/>
      <c r="H92" s="80"/>
      <c r="I92" s="76"/>
      <c r="J92" s="279"/>
      <c r="K92" s="78" t="s">
        <v>185</v>
      </c>
    </row>
    <row r="93" spans="1:11" s="39" customFormat="1" ht="34.5" hidden="1" customHeight="1" x14ac:dyDescent="0.35">
      <c r="A93" s="280">
        <v>15</v>
      </c>
      <c r="B93" s="282"/>
      <c r="C93" s="284"/>
      <c r="D93" s="284"/>
      <c r="E93" s="285" t="s">
        <v>130</v>
      </c>
      <c r="F93" s="79"/>
      <c r="G93" s="81"/>
      <c r="H93" s="79"/>
      <c r="I93" s="53"/>
      <c r="J93" s="278" t="s">
        <v>131</v>
      </c>
      <c r="K93" s="50" t="s">
        <v>159</v>
      </c>
    </row>
    <row r="94" spans="1:11" s="39" customFormat="1" ht="64.5" hidden="1" customHeight="1" x14ac:dyDescent="0.2">
      <c r="A94" s="281"/>
      <c r="B94" s="283"/>
      <c r="C94" s="277"/>
      <c r="D94" s="277"/>
      <c r="E94" s="286"/>
      <c r="F94" s="80"/>
      <c r="G94" s="76"/>
      <c r="H94" s="80"/>
      <c r="I94" s="76"/>
      <c r="J94" s="279"/>
      <c r="K94" s="78" t="s">
        <v>186</v>
      </c>
    </row>
    <row r="95" spans="1:11" s="39" customFormat="1" ht="26.25" hidden="1" customHeight="1" x14ac:dyDescent="0.35">
      <c r="A95" s="280">
        <v>16</v>
      </c>
      <c r="B95" s="282"/>
      <c r="C95" s="284"/>
      <c r="D95" s="284"/>
      <c r="E95" s="285" t="s">
        <v>130</v>
      </c>
      <c r="F95" s="79"/>
      <c r="G95" s="81"/>
      <c r="H95" s="79"/>
      <c r="I95" s="81"/>
      <c r="J95" s="278" t="s">
        <v>131</v>
      </c>
      <c r="K95" s="50" t="s">
        <v>159</v>
      </c>
    </row>
    <row r="96" spans="1:11" s="39" customFormat="1" ht="40.5" hidden="1" customHeight="1" x14ac:dyDescent="0.35">
      <c r="A96" s="281"/>
      <c r="B96" s="283"/>
      <c r="C96" s="277"/>
      <c r="D96" s="277"/>
      <c r="E96" s="286"/>
      <c r="F96" s="80"/>
      <c r="G96" s="76"/>
      <c r="H96" s="80"/>
      <c r="I96" s="76"/>
      <c r="J96" s="279"/>
      <c r="K96" s="47" t="s">
        <v>187</v>
      </c>
    </row>
    <row r="97" spans="1:11" s="39" customFormat="1" ht="24.75" hidden="1" customHeight="1" x14ac:dyDescent="0.35">
      <c r="A97" s="280">
        <v>17</v>
      </c>
      <c r="B97" s="282"/>
      <c r="C97" s="284"/>
      <c r="D97" s="284"/>
      <c r="E97" s="285" t="s">
        <v>130</v>
      </c>
      <c r="F97" s="79"/>
      <c r="G97" s="81"/>
      <c r="H97" s="79"/>
      <c r="I97" s="81"/>
      <c r="J97" s="278" t="s">
        <v>131</v>
      </c>
      <c r="K97" s="50" t="s">
        <v>159</v>
      </c>
    </row>
    <row r="98" spans="1:11" s="39" customFormat="1" ht="40.5" hidden="1" customHeight="1" x14ac:dyDescent="0.35">
      <c r="A98" s="281"/>
      <c r="B98" s="283"/>
      <c r="C98" s="277"/>
      <c r="D98" s="277"/>
      <c r="E98" s="286"/>
      <c r="F98" s="80"/>
      <c r="G98" s="76"/>
      <c r="H98" s="80"/>
      <c r="I98" s="76"/>
      <c r="J98" s="279"/>
      <c r="K98" s="47" t="s">
        <v>188</v>
      </c>
    </row>
    <row r="99" spans="1:11" s="39" customFormat="1" ht="24.75" hidden="1" customHeight="1" x14ac:dyDescent="0.35">
      <c r="A99" s="280">
        <v>18</v>
      </c>
      <c r="B99" s="282"/>
      <c r="C99" s="284"/>
      <c r="D99" s="284"/>
      <c r="E99" s="285" t="s">
        <v>130</v>
      </c>
      <c r="F99" s="79"/>
      <c r="G99" s="81"/>
      <c r="H99" s="79"/>
      <c r="I99" s="81"/>
      <c r="J99" s="278" t="s">
        <v>131</v>
      </c>
      <c r="K99" s="50" t="s">
        <v>159</v>
      </c>
    </row>
    <row r="100" spans="1:11" s="39" customFormat="1" ht="40.5" hidden="1" customHeight="1" x14ac:dyDescent="0.35">
      <c r="A100" s="281"/>
      <c r="B100" s="283"/>
      <c r="C100" s="277"/>
      <c r="D100" s="277"/>
      <c r="E100" s="286"/>
      <c r="F100" s="80"/>
      <c r="G100" s="76"/>
      <c r="H100" s="80"/>
      <c r="I100" s="76"/>
      <c r="J100" s="279"/>
      <c r="K100" s="47" t="s">
        <v>189</v>
      </c>
    </row>
    <row r="101" spans="1:11" s="39" customFormat="1" ht="25.5" hidden="1" customHeight="1" x14ac:dyDescent="0.35">
      <c r="A101" s="280">
        <v>19</v>
      </c>
      <c r="B101" s="282"/>
      <c r="C101" s="284"/>
      <c r="D101" s="284"/>
      <c r="E101" s="285" t="s">
        <v>130</v>
      </c>
      <c r="F101" s="79"/>
      <c r="G101" s="81"/>
      <c r="H101" s="79"/>
      <c r="I101" s="81"/>
      <c r="J101" s="278" t="s">
        <v>131</v>
      </c>
      <c r="K101" s="50" t="s">
        <v>159</v>
      </c>
    </row>
    <row r="102" spans="1:11" s="39" customFormat="1" ht="40.5" hidden="1" customHeight="1" x14ac:dyDescent="0.35">
      <c r="A102" s="281"/>
      <c r="B102" s="283"/>
      <c r="C102" s="277"/>
      <c r="D102" s="277"/>
      <c r="E102" s="286"/>
      <c r="F102" s="80"/>
      <c r="G102" s="76"/>
      <c r="H102" s="80"/>
      <c r="I102" s="76"/>
      <c r="J102" s="279"/>
      <c r="K102" s="47" t="s">
        <v>190</v>
      </c>
    </row>
    <row r="103" spans="1:11" s="39" customFormat="1" ht="28.5" hidden="1" customHeight="1" x14ac:dyDescent="0.35">
      <c r="A103" s="280">
        <v>20</v>
      </c>
      <c r="B103" s="282"/>
      <c r="C103" s="284"/>
      <c r="D103" s="284"/>
      <c r="E103" s="285" t="s">
        <v>130</v>
      </c>
      <c r="F103" s="79"/>
      <c r="G103" s="81"/>
      <c r="H103" s="79"/>
      <c r="I103" s="81"/>
      <c r="J103" s="278" t="s">
        <v>131</v>
      </c>
      <c r="K103" s="50" t="s">
        <v>159</v>
      </c>
    </row>
    <row r="104" spans="1:11" s="39" customFormat="1" ht="40.5" hidden="1" customHeight="1" x14ac:dyDescent="0.35">
      <c r="A104" s="281"/>
      <c r="B104" s="283"/>
      <c r="C104" s="277"/>
      <c r="D104" s="277"/>
      <c r="E104" s="286"/>
      <c r="F104" s="80"/>
      <c r="G104" s="76"/>
      <c r="H104" s="80"/>
      <c r="I104" s="76"/>
      <c r="J104" s="279"/>
      <c r="K104" s="47" t="s">
        <v>191</v>
      </c>
    </row>
    <row r="105" spans="1:11" s="39" customFormat="1" ht="24.75" hidden="1" customHeight="1" x14ac:dyDescent="0.35">
      <c r="A105" s="280">
        <v>21</v>
      </c>
      <c r="B105" s="282"/>
      <c r="C105" s="81"/>
      <c r="D105" s="81"/>
      <c r="E105" s="285" t="s">
        <v>130</v>
      </c>
      <c r="F105" s="79"/>
      <c r="G105" s="81"/>
      <c r="H105" s="79"/>
      <c r="I105" s="81"/>
      <c r="J105" s="278" t="s">
        <v>131</v>
      </c>
      <c r="K105" s="50" t="s">
        <v>159</v>
      </c>
    </row>
    <row r="106" spans="1:11" s="39" customFormat="1" ht="47.25" hidden="1" customHeight="1" x14ac:dyDescent="0.35">
      <c r="A106" s="287"/>
      <c r="B106" s="288"/>
      <c r="C106" s="276"/>
      <c r="D106" s="276"/>
      <c r="E106" s="289"/>
      <c r="F106" s="83"/>
      <c r="G106" s="75"/>
      <c r="H106" s="83"/>
      <c r="I106" s="75"/>
      <c r="J106" s="290"/>
      <c r="K106" s="54" t="s">
        <v>192</v>
      </c>
    </row>
    <row r="107" spans="1:11" s="39" customFormat="1" ht="33" hidden="1" customHeight="1" x14ac:dyDescent="0.35">
      <c r="A107" s="281"/>
      <c r="B107" s="283"/>
      <c r="C107" s="277"/>
      <c r="D107" s="277"/>
      <c r="E107" s="286"/>
      <c r="F107" s="80"/>
      <c r="G107" s="76"/>
      <c r="H107" s="80"/>
      <c r="I107" s="76"/>
      <c r="J107" s="279"/>
      <c r="K107" s="47" t="s">
        <v>193</v>
      </c>
    </row>
    <row r="108" spans="1:11" s="39" customFormat="1" ht="40.5" hidden="1" customHeight="1" x14ac:dyDescent="0.35">
      <c r="A108" s="280">
        <v>22</v>
      </c>
      <c r="B108" s="282"/>
      <c r="C108" s="284"/>
      <c r="D108" s="284"/>
      <c r="E108" s="285" t="s">
        <v>130</v>
      </c>
      <c r="F108" s="79"/>
      <c r="G108" s="81"/>
      <c r="H108" s="79"/>
      <c r="I108" s="81"/>
      <c r="J108" s="278" t="s">
        <v>131</v>
      </c>
      <c r="K108" s="50" t="s">
        <v>159</v>
      </c>
    </row>
    <row r="109" spans="1:11" s="39" customFormat="1" ht="48" hidden="1" customHeight="1" x14ac:dyDescent="0.35">
      <c r="A109" s="281"/>
      <c r="B109" s="283"/>
      <c r="C109" s="277"/>
      <c r="D109" s="277"/>
      <c r="E109" s="286"/>
      <c r="F109" s="80"/>
      <c r="G109" s="76"/>
      <c r="H109" s="80"/>
      <c r="I109" s="76"/>
      <c r="J109" s="279"/>
      <c r="K109" s="52" t="s">
        <v>194</v>
      </c>
    </row>
    <row r="110" spans="1:11" s="39" customFormat="1" ht="34.5" hidden="1" customHeight="1" x14ac:dyDescent="0.35">
      <c r="A110" s="280">
        <v>20</v>
      </c>
      <c r="B110" s="282"/>
      <c r="C110" s="284"/>
      <c r="D110" s="284"/>
      <c r="E110" s="285" t="s">
        <v>130</v>
      </c>
      <c r="F110" s="79"/>
      <c r="G110" s="81"/>
      <c r="H110" s="79"/>
      <c r="I110" s="53"/>
      <c r="J110" s="278" t="s">
        <v>131</v>
      </c>
      <c r="K110" s="50" t="s">
        <v>159</v>
      </c>
    </row>
    <row r="111" spans="1:11" s="39" customFormat="1" ht="40.5" hidden="1" customHeight="1" x14ac:dyDescent="0.35">
      <c r="A111" s="281"/>
      <c r="B111" s="283"/>
      <c r="C111" s="277"/>
      <c r="D111" s="277"/>
      <c r="E111" s="286"/>
      <c r="F111" s="80"/>
      <c r="G111" s="76"/>
      <c r="H111" s="80"/>
      <c r="I111" s="76"/>
      <c r="J111" s="279"/>
      <c r="K111" s="47"/>
    </row>
    <row r="112" spans="1:11" s="39" customFormat="1" ht="34.5" hidden="1" customHeight="1" x14ac:dyDescent="0.35">
      <c r="A112" s="280">
        <v>20</v>
      </c>
      <c r="B112" s="282"/>
      <c r="C112" s="284"/>
      <c r="D112" s="284"/>
      <c r="E112" s="285" t="s">
        <v>130</v>
      </c>
      <c r="F112" s="79"/>
      <c r="G112" s="81"/>
      <c r="H112" s="79"/>
      <c r="I112" s="53"/>
      <c r="J112" s="278" t="s">
        <v>131</v>
      </c>
      <c r="K112" s="50" t="s">
        <v>159</v>
      </c>
    </row>
    <row r="113" spans="1:11" s="39" customFormat="1" ht="40.5" hidden="1" customHeight="1" x14ac:dyDescent="0.35">
      <c r="A113" s="281"/>
      <c r="B113" s="283"/>
      <c r="C113" s="277"/>
      <c r="D113" s="277"/>
      <c r="E113" s="286"/>
      <c r="F113" s="80"/>
      <c r="G113" s="76"/>
      <c r="H113" s="80"/>
      <c r="I113" s="76"/>
      <c r="J113" s="279"/>
      <c r="K113" s="47"/>
    </row>
    <row r="114" spans="1:11" s="39" customFormat="1" ht="34.5" hidden="1" customHeight="1" x14ac:dyDescent="0.35">
      <c r="A114" s="280">
        <v>20</v>
      </c>
      <c r="B114" s="282"/>
      <c r="C114" s="284"/>
      <c r="D114" s="284"/>
      <c r="E114" s="285" t="s">
        <v>130</v>
      </c>
      <c r="F114" s="79"/>
      <c r="G114" s="81"/>
      <c r="H114" s="79"/>
      <c r="I114" s="53"/>
      <c r="J114" s="278" t="s">
        <v>131</v>
      </c>
      <c r="K114" s="50" t="s">
        <v>159</v>
      </c>
    </row>
    <row r="115" spans="1:11" s="39" customFormat="1" ht="40.5" hidden="1" customHeight="1" x14ac:dyDescent="0.35">
      <c r="A115" s="281"/>
      <c r="B115" s="283"/>
      <c r="C115" s="277"/>
      <c r="D115" s="277"/>
      <c r="E115" s="286"/>
      <c r="F115" s="80"/>
      <c r="G115" s="76"/>
      <c r="H115" s="80"/>
      <c r="I115" s="76"/>
      <c r="J115" s="279"/>
      <c r="K115" s="47"/>
    </row>
    <row r="116" spans="1:11" s="39" customFormat="1" ht="42.75" customHeight="1" x14ac:dyDescent="0.35">
      <c r="A116" s="262">
        <v>56</v>
      </c>
      <c r="B116" s="264" t="s">
        <v>195</v>
      </c>
      <c r="C116" s="55"/>
      <c r="D116" s="55"/>
      <c r="E116" s="266" t="s">
        <v>196</v>
      </c>
      <c r="F116" s="57"/>
      <c r="G116" s="56"/>
      <c r="H116" s="57"/>
      <c r="I116" s="56"/>
      <c r="J116" s="268" t="s">
        <v>131</v>
      </c>
      <c r="K116" s="57" t="s">
        <v>197</v>
      </c>
    </row>
    <row r="117" spans="1:11" s="39" customFormat="1" ht="44.25" customHeight="1" x14ac:dyDescent="0.35">
      <c r="A117" s="263"/>
      <c r="B117" s="265"/>
      <c r="C117" s="58">
        <v>32421</v>
      </c>
      <c r="D117" s="58">
        <v>32421</v>
      </c>
      <c r="E117" s="267"/>
      <c r="F117" s="70" t="s">
        <v>198</v>
      </c>
      <c r="G117" s="59">
        <v>32421</v>
      </c>
      <c r="H117" s="70" t="s">
        <v>198</v>
      </c>
      <c r="I117" s="59">
        <v>32421</v>
      </c>
      <c r="J117" s="269"/>
      <c r="K117" s="60" t="s">
        <v>199</v>
      </c>
    </row>
    <row r="118" spans="1:11" s="39" customFormat="1" ht="42.75" customHeight="1" x14ac:dyDescent="0.35">
      <c r="A118" s="270">
        <v>57</v>
      </c>
      <c r="B118" s="271" t="s">
        <v>200</v>
      </c>
      <c r="C118" s="42"/>
      <c r="D118" s="43"/>
      <c r="E118" s="272" t="s">
        <v>196</v>
      </c>
      <c r="F118" s="57"/>
      <c r="G118" s="56"/>
      <c r="H118" s="57"/>
      <c r="I118" s="56"/>
      <c r="J118" s="268" t="s">
        <v>131</v>
      </c>
      <c r="K118" s="57" t="s">
        <v>197</v>
      </c>
    </row>
    <row r="119" spans="1:11" s="39" customFormat="1" ht="33" customHeight="1" x14ac:dyDescent="0.35">
      <c r="A119" s="262"/>
      <c r="B119" s="271"/>
      <c r="C119" s="276">
        <v>11700</v>
      </c>
      <c r="D119" s="276">
        <v>11700</v>
      </c>
      <c r="E119" s="273"/>
      <c r="F119" s="71" t="s">
        <v>201</v>
      </c>
      <c r="G119" s="61">
        <v>4500</v>
      </c>
      <c r="H119" s="71" t="s">
        <v>201</v>
      </c>
      <c r="I119" s="61">
        <v>4500</v>
      </c>
      <c r="J119" s="275"/>
      <c r="K119" s="40" t="s">
        <v>202</v>
      </c>
    </row>
    <row r="120" spans="1:11" s="39" customFormat="1" ht="30" customHeight="1" x14ac:dyDescent="0.35">
      <c r="A120" s="262"/>
      <c r="B120" s="271"/>
      <c r="C120" s="276"/>
      <c r="D120" s="276"/>
      <c r="E120" s="273"/>
      <c r="F120" s="71" t="s">
        <v>203</v>
      </c>
      <c r="G120" s="61">
        <v>3200</v>
      </c>
      <c r="H120" s="71" t="s">
        <v>203</v>
      </c>
      <c r="I120" s="61">
        <v>3200</v>
      </c>
      <c r="J120" s="275"/>
      <c r="K120" s="40" t="s">
        <v>204</v>
      </c>
    </row>
    <row r="121" spans="1:11" s="39" customFormat="1" ht="34.5" customHeight="1" x14ac:dyDescent="0.35">
      <c r="A121" s="263"/>
      <c r="B121" s="271"/>
      <c r="C121" s="277"/>
      <c r="D121" s="277"/>
      <c r="E121" s="274"/>
      <c r="F121" s="74" t="s">
        <v>205</v>
      </c>
      <c r="G121" s="62">
        <v>4000</v>
      </c>
      <c r="H121" s="74" t="s">
        <v>205</v>
      </c>
      <c r="I121" s="62">
        <v>4000</v>
      </c>
      <c r="J121" s="269"/>
      <c r="K121" s="47" t="s">
        <v>206</v>
      </c>
    </row>
    <row r="122" spans="1:11" s="67" customFormat="1" ht="24" customHeight="1" x14ac:dyDescent="0.2">
      <c r="A122" s="15">
        <v>58</v>
      </c>
      <c r="B122" s="30" t="s">
        <v>207</v>
      </c>
      <c r="C122" s="63">
        <v>46800</v>
      </c>
      <c r="D122" s="64">
        <f>C122</f>
        <v>46800</v>
      </c>
      <c r="E122" s="65" t="s">
        <v>130</v>
      </c>
      <c r="F122" s="10" t="s">
        <v>208</v>
      </c>
      <c r="G122" s="63">
        <f t="shared" ref="G122:G139" si="18">C122</f>
        <v>46800</v>
      </c>
      <c r="H122" s="66" t="str">
        <f t="shared" ref="H122:H139" si="19">F122</f>
        <v>บริษัท เพ็ด เอ็กซ์ จำกัด</v>
      </c>
      <c r="I122" s="63">
        <f t="shared" ref="I122:I126" si="20">C122</f>
        <v>46800</v>
      </c>
      <c r="J122" s="10" t="s">
        <v>13</v>
      </c>
      <c r="K122" s="10" t="s">
        <v>209</v>
      </c>
    </row>
    <row r="123" spans="1:11" s="67" customFormat="1" ht="42" x14ac:dyDescent="0.2">
      <c r="A123" s="15">
        <v>59</v>
      </c>
      <c r="B123" s="30" t="s">
        <v>210</v>
      </c>
      <c r="C123" s="63">
        <v>24540</v>
      </c>
      <c r="D123" s="64">
        <f>C123</f>
        <v>24540</v>
      </c>
      <c r="E123" s="65" t="s">
        <v>130</v>
      </c>
      <c r="F123" s="10" t="s">
        <v>211</v>
      </c>
      <c r="G123" s="63">
        <f t="shared" si="18"/>
        <v>24540</v>
      </c>
      <c r="H123" s="66" t="str">
        <f t="shared" si="19"/>
        <v>บริษัท เยอเนอรัล ฮอลปิตัล โปรดักส์ จำกัด (มหาชน)</v>
      </c>
      <c r="I123" s="63">
        <f t="shared" si="20"/>
        <v>24540</v>
      </c>
      <c r="J123" s="10" t="s">
        <v>13</v>
      </c>
      <c r="K123" s="10" t="s">
        <v>212</v>
      </c>
    </row>
    <row r="124" spans="1:11" s="67" customFormat="1" ht="24.75" customHeight="1" x14ac:dyDescent="0.2">
      <c r="A124" s="15">
        <v>60</v>
      </c>
      <c r="B124" s="30" t="s">
        <v>213</v>
      </c>
      <c r="C124" s="63">
        <v>2247</v>
      </c>
      <c r="D124" s="64">
        <f>C124</f>
        <v>2247</v>
      </c>
      <c r="E124" s="65" t="s">
        <v>130</v>
      </c>
      <c r="F124" s="10" t="s">
        <v>214</v>
      </c>
      <c r="G124" s="63">
        <f t="shared" si="18"/>
        <v>2247</v>
      </c>
      <c r="H124" s="66" t="str">
        <f t="shared" si="19"/>
        <v>บริษัท โอเร็กซ์ เทรดดิ้ง จำกัด</v>
      </c>
      <c r="I124" s="63">
        <f t="shared" si="20"/>
        <v>2247</v>
      </c>
      <c r="J124" s="10" t="s">
        <v>13</v>
      </c>
      <c r="K124" s="10" t="s">
        <v>215</v>
      </c>
    </row>
    <row r="125" spans="1:11" s="69" customFormat="1" ht="46.5" customHeight="1" x14ac:dyDescent="0.2">
      <c r="A125" s="15">
        <v>61</v>
      </c>
      <c r="B125" s="68" t="s">
        <v>216</v>
      </c>
      <c r="C125" s="63">
        <v>1200</v>
      </c>
      <c r="D125" s="64">
        <f>C125</f>
        <v>1200</v>
      </c>
      <c r="E125" s="65" t="s">
        <v>130</v>
      </c>
      <c r="F125" s="66" t="s">
        <v>217</v>
      </c>
      <c r="G125" s="63">
        <f t="shared" si="18"/>
        <v>1200</v>
      </c>
      <c r="H125" s="66" t="str">
        <f t="shared" si="19"/>
        <v>นายสุรพล ภู่ภิรมย์</v>
      </c>
      <c r="I125" s="63">
        <f t="shared" si="20"/>
        <v>1200</v>
      </c>
      <c r="J125" s="10" t="s">
        <v>13</v>
      </c>
      <c r="K125" s="10" t="s">
        <v>218</v>
      </c>
    </row>
    <row r="126" spans="1:11" s="67" customFormat="1" ht="24.75" customHeight="1" x14ac:dyDescent="0.2">
      <c r="A126" s="15">
        <v>62</v>
      </c>
      <c r="B126" s="68" t="s">
        <v>219</v>
      </c>
      <c r="C126" s="63">
        <v>700</v>
      </c>
      <c r="D126" s="64">
        <f>C126</f>
        <v>700</v>
      </c>
      <c r="E126" s="65" t="s">
        <v>130</v>
      </c>
      <c r="F126" s="66" t="s">
        <v>220</v>
      </c>
      <c r="G126" s="63">
        <f t="shared" si="18"/>
        <v>700</v>
      </c>
      <c r="H126" s="66" t="str">
        <f t="shared" si="19"/>
        <v>ร้านโกเฮี้ยงทำป้าย</v>
      </c>
      <c r="I126" s="63">
        <f t="shared" si="20"/>
        <v>700</v>
      </c>
      <c r="J126" s="10" t="s">
        <v>13</v>
      </c>
      <c r="K126" s="10" t="s">
        <v>221</v>
      </c>
    </row>
    <row r="127" spans="1:11" s="67" customFormat="1" ht="42" x14ac:dyDescent="0.2">
      <c r="A127" s="15">
        <v>63</v>
      </c>
      <c r="B127" s="68" t="s">
        <v>222</v>
      </c>
      <c r="C127" s="63">
        <v>8252</v>
      </c>
      <c r="D127" s="64">
        <f t="shared" ref="D127:D139" si="21">C127</f>
        <v>8252</v>
      </c>
      <c r="E127" s="63" t="s">
        <v>130</v>
      </c>
      <c r="F127" s="66" t="s">
        <v>217</v>
      </c>
      <c r="G127" s="63">
        <f t="shared" si="18"/>
        <v>8252</v>
      </c>
      <c r="H127" s="66" t="str">
        <f t="shared" si="19"/>
        <v>นายสุรพล ภู่ภิรมย์</v>
      </c>
      <c r="I127" s="63">
        <f>C127</f>
        <v>8252</v>
      </c>
      <c r="J127" s="10" t="s">
        <v>13</v>
      </c>
      <c r="K127" s="10" t="s">
        <v>223</v>
      </c>
    </row>
    <row r="128" spans="1:11" s="67" customFormat="1" ht="24" customHeight="1" x14ac:dyDescent="0.2">
      <c r="A128" s="15">
        <v>64</v>
      </c>
      <c r="B128" s="68" t="s">
        <v>213</v>
      </c>
      <c r="C128" s="63">
        <v>10600</v>
      </c>
      <c r="D128" s="64">
        <f t="shared" si="21"/>
        <v>10600</v>
      </c>
      <c r="E128" s="63" t="s">
        <v>130</v>
      </c>
      <c r="F128" s="66" t="s">
        <v>224</v>
      </c>
      <c r="G128" s="63">
        <f t="shared" si="18"/>
        <v>10600</v>
      </c>
      <c r="H128" s="66" t="str">
        <f t="shared" si="19"/>
        <v>บริษัท สุวรรณาฟาร์ม่า จำกัด</v>
      </c>
      <c r="I128" s="63">
        <f t="shared" ref="I128:I139" si="22">C128</f>
        <v>10600</v>
      </c>
      <c r="J128" s="10" t="s">
        <v>13</v>
      </c>
      <c r="K128" s="10" t="s">
        <v>225</v>
      </c>
    </row>
    <row r="129" spans="1:11" s="67" customFormat="1" ht="42" x14ac:dyDescent="0.2">
      <c r="A129" s="15">
        <v>65</v>
      </c>
      <c r="B129" s="68" t="s">
        <v>226</v>
      </c>
      <c r="C129" s="63">
        <v>2000</v>
      </c>
      <c r="D129" s="64">
        <f t="shared" si="21"/>
        <v>2000</v>
      </c>
      <c r="E129" s="63" t="s">
        <v>130</v>
      </c>
      <c r="F129" s="66" t="s">
        <v>227</v>
      </c>
      <c r="G129" s="63">
        <f t="shared" si="18"/>
        <v>2000</v>
      </c>
      <c r="H129" s="66" t="str">
        <f t="shared" si="19"/>
        <v xml:space="preserve">บจก.ก้องกิ่มเฮง ปิโตรเลียม </v>
      </c>
      <c r="I129" s="63">
        <f t="shared" si="22"/>
        <v>2000</v>
      </c>
      <c r="J129" s="10" t="s">
        <v>13</v>
      </c>
      <c r="K129" s="10" t="s">
        <v>228</v>
      </c>
    </row>
    <row r="130" spans="1:11" s="67" customFormat="1" ht="24" customHeight="1" x14ac:dyDescent="0.2">
      <c r="A130" s="15">
        <v>66</v>
      </c>
      <c r="B130" s="68" t="s">
        <v>229</v>
      </c>
      <c r="C130" s="63">
        <v>428</v>
      </c>
      <c r="D130" s="64">
        <f t="shared" si="21"/>
        <v>428</v>
      </c>
      <c r="E130" s="63" t="s">
        <v>130</v>
      </c>
      <c r="F130" s="66" t="s">
        <v>230</v>
      </c>
      <c r="G130" s="63">
        <f t="shared" si="18"/>
        <v>428</v>
      </c>
      <c r="H130" s="66" t="str">
        <f t="shared" si="19"/>
        <v>บริษัท พีเอส คอมเทค (2008) จำกัด</v>
      </c>
      <c r="I130" s="63">
        <f t="shared" si="22"/>
        <v>428</v>
      </c>
      <c r="J130" s="10" t="s">
        <v>13</v>
      </c>
      <c r="K130" s="10" t="s">
        <v>231</v>
      </c>
    </row>
    <row r="131" spans="1:11" s="67" customFormat="1" ht="42" x14ac:dyDescent="0.2">
      <c r="A131" s="15">
        <v>67</v>
      </c>
      <c r="B131" s="68" t="s">
        <v>232</v>
      </c>
      <c r="C131" s="63">
        <v>2000</v>
      </c>
      <c r="D131" s="64">
        <f t="shared" si="21"/>
        <v>2000</v>
      </c>
      <c r="E131" s="63" t="s">
        <v>130</v>
      </c>
      <c r="F131" s="66" t="s">
        <v>227</v>
      </c>
      <c r="G131" s="63">
        <f t="shared" si="18"/>
        <v>2000</v>
      </c>
      <c r="H131" s="66" t="str">
        <f t="shared" si="19"/>
        <v xml:space="preserve">บจก.ก้องกิ่มเฮง ปิโตรเลียม </v>
      </c>
      <c r="I131" s="63">
        <f t="shared" si="22"/>
        <v>2000</v>
      </c>
      <c r="J131" s="10" t="s">
        <v>13</v>
      </c>
      <c r="K131" s="10" t="s">
        <v>233</v>
      </c>
    </row>
    <row r="132" spans="1:11" s="67" customFormat="1" ht="45" customHeight="1" x14ac:dyDescent="0.2">
      <c r="A132" s="15">
        <v>68</v>
      </c>
      <c r="B132" s="68" t="s">
        <v>234</v>
      </c>
      <c r="C132" s="63">
        <v>6088</v>
      </c>
      <c r="D132" s="64">
        <f t="shared" si="21"/>
        <v>6088</v>
      </c>
      <c r="E132" s="63" t="s">
        <v>130</v>
      </c>
      <c r="F132" s="66" t="s">
        <v>227</v>
      </c>
      <c r="G132" s="63">
        <f t="shared" si="18"/>
        <v>6088</v>
      </c>
      <c r="H132" s="66" t="str">
        <f t="shared" si="19"/>
        <v xml:space="preserve">บจก.ก้องกิ่มเฮง ปิโตรเลียม </v>
      </c>
      <c r="I132" s="63">
        <f t="shared" si="22"/>
        <v>6088</v>
      </c>
      <c r="J132" s="10" t="s">
        <v>13</v>
      </c>
      <c r="K132" s="10" t="s">
        <v>235</v>
      </c>
    </row>
    <row r="133" spans="1:11" s="67" customFormat="1" ht="24" customHeight="1" x14ac:dyDescent="0.2">
      <c r="A133" s="15">
        <v>69</v>
      </c>
      <c r="B133" s="68" t="s">
        <v>210</v>
      </c>
      <c r="C133" s="63">
        <v>2000</v>
      </c>
      <c r="D133" s="64">
        <f t="shared" si="21"/>
        <v>2000</v>
      </c>
      <c r="E133" s="63" t="s">
        <v>130</v>
      </c>
      <c r="F133" s="66" t="s">
        <v>50</v>
      </c>
      <c r="G133" s="63">
        <f t="shared" si="18"/>
        <v>2000</v>
      </c>
      <c r="H133" s="66" t="str">
        <f t="shared" si="19"/>
        <v>องค์การเภสัชกรรม</v>
      </c>
      <c r="I133" s="63">
        <f t="shared" si="22"/>
        <v>2000</v>
      </c>
      <c r="J133" s="10" t="s">
        <v>13</v>
      </c>
      <c r="K133" s="10" t="s">
        <v>236</v>
      </c>
    </row>
    <row r="134" spans="1:11" s="67" customFormat="1" x14ac:dyDescent="0.2">
      <c r="A134" s="258">
        <v>70</v>
      </c>
      <c r="B134" s="260" t="s">
        <v>237</v>
      </c>
      <c r="C134" s="63">
        <v>2225</v>
      </c>
      <c r="D134" s="64">
        <f t="shared" si="21"/>
        <v>2225</v>
      </c>
      <c r="E134" s="63" t="s">
        <v>130</v>
      </c>
      <c r="F134" s="66" t="s">
        <v>238</v>
      </c>
      <c r="G134" s="63">
        <f t="shared" si="18"/>
        <v>2225</v>
      </c>
      <c r="H134" s="66" t="str">
        <f t="shared" si="19"/>
        <v>ร้าน ว พิทยาภัณฑ์</v>
      </c>
      <c r="I134" s="63">
        <f t="shared" si="22"/>
        <v>2225</v>
      </c>
      <c r="J134" s="10" t="s">
        <v>13</v>
      </c>
      <c r="K134" s="10" t="s">
        <v>239</v>
      </c>
    </row>
    <row r="135" spans="1:11" s="67" customFormat="1" x14ac:dyDescent="0.2">
      <c r="A135" s="259"/>
      <c r="B135" s="261"/>
      <c r="C135" s="63">
        <v>5900</v>
      </c>
      <c r="D135" s="64">
        <f t="shared" si="21"/>
        <v>5900</v>
      </c>
      <c r="E135" s="63" t="s">
        <v>130</v>
      </c>
      <c r="F135" s="66" t="s">
        <v>240</v>
      </c>
      <c r="G135" s="63">
        <f t="shared" si="18"/>
        <v>5900</v>
      </c>
      <c r="H135" s="66" t="str">
        <f t="shared" si="19"/>
        <v>บริษัท สมายปริ้นท์ติ้ง จำกัด</v>
      </c>
      <c r="I135" s="63">
        <f t="shared" si="22"/>
        <v>5900</v>
      </c>
      <c r="J135" s="10" t="s">
        <v>13</v>
      </c>
      <c r="K135" s="10" t="s">
        <v>241</v>
      </c>
    </row>
    <row r="136" spans="1:11" s="67" customFormat="1" ht="42" x14ac:dyDescent="0.2">
      <c r="A136" s="15">
        <v>71</v>
      </c>
      <c r="B136" s="68" t="s">
        <v>242</v>
      </c>
      <c r="C136" s="63">
        <v>2935.01</v>
      </c>
      <c r="D136" s="64">
        <f t="shared" si="21"/>
        <v>2935.01</v>
      </c>
      <c r="E136" s="63" t="s">
        <v>130</v>
      </c>
      <c r="F136" s="10" t="s">
        <v>243</v>
      </c>
      <c r="G136" s="63">
        <f t="shared" si="18"/>
        <v>2935.01</v>
      </c>
      <c r="H136" s="66" t="str">
        <f t="shared" si="19"/>
        <v>บ.โตโยต้า อันดามัน กระบี่ จก.</v>
      </c>
      <c r="I136" s="63">
        <f t="shared" si="22"/>
        <v>2935.01</v>
      </c>
      <c r="J136" s="10" t="s">
        <v>13</v>
      </c>
      <c r="K136" s="10" t="s">
        <v>244</v>
      </c>
    </row>
    <row r="137" spans="1:11" s="67" customFormat="1" ht="42" x14ac:dyDescent="0.2">
      <c r="A137" s="15">
        <v>72</v>
      </c>
      <c r="B137" s="68" t="s">
        <v>245</v>
      </c>
      <c r="C137" s="63">
        <v>2974</v>
      </c>
      <c r="D137" s="64">
        <f t="shared" si="21"/>
        <v>2974</v>
      </c>
      <c r="E137" s="63" t="s">
        <v>130</v>
      </c>
      <c r="F137" s="10" t="s">
        <v>243</v>
      </c>
      <c r="G137" s="63">
        <f t="shared" si="18"/>
        <v>2974</v>
      </c>
      <c r="H137" s="66" t="str">
        <f t="shared" si="19"/>
        <v>บ.โตโยต้า อันดามัน กระบี่ จก.</v>
      </c>
      <c r="I137" s="63">
        <f t="shared" si="22"/>
        <v>2974</v>
      </c>
      <c r="J137" s="10" t="s">
        <v>13</v>
      </c>
      <c r="K137" s="10" t="s">
        <v>246</v>
      </c>
    </row>
    <row r="138" spans="1:11" s="67" customFormat="1" ht="25.5" customHeight="1" x14ac:dyDescent="0.2">
      <c r="A138" s="15">
        <v>73</v>
      </c>
      <c r="B138" s="68" t="s">
        <v>237</v>
      </c>
      <c r="C138" s="63">
        <v>1270</v>
      </c>
      <c r="D138" s="64">
        <f t="shared" si="21"/>
        <v>1270</v>
      </c>
      <c r="E138" s="63" t="s">
        <v>130</v>
      </c>
      <c r="F138" s="10" t="s">
        <v>247</v>
      </c>
      <c r="G138" s="63">
        <f t="shared" si="18"/>
        <v>1270</v>
      </c>
      <c r="H138" s="66" t="str">
        <f t="shared" si="19"/>
        <v>บริษัท ซุปเปอร์ชีป จำกัด</v>
      </c>
      <c r="I138" s="63">
        <f t="shared" si="22"/>
        <v>1270</v>
      </c>
      <c r="J138" s="10" t="s">
        <v>13</v>
      </c>
      <c r="K138" s="10" t="s">
        <v>248</v>
      </c>
    </row>
    <row r="139" spans="1:11" s="67" customFormat="1" ht="26.25" customHeight="1" x14ac:dyDescent="0.2">
      <c r="A139" s="15">
        <v>74</v>
      </c>
      <c r="B139" s="68" t="s">
        <v>249</v>
      </c>
      <c r="C139" s="63">
        <v>1980</v>
      </c>
      <c r="D139" s="64">
        <f t="shared" si="21"/>
        <v>1980</v>
      </c>
      <c r="E139" s="63" t="s">
        <v>130</v>
      </c>
      <c r="F139" s="66" t="s">
        <v>250</v>
      </c>
      <c r="G139" s="63">
        <f t="shared" si="18"/>
        <v>1980</v>
      </c>
      <c r="H139" s="66" t="str">
        <f t="shared" si="19"/>
        <v>ร้านกิจโชคนานาภัณฑ์</v>
      </c>
      <c r="I139" s="63">
        <f t="shared" si="22"/>
        <v>1980</v>
      </c>
      <c r="J139" s="10" t="s">
        <v>13</v>
      </c>
      <c r="K139" s="10" t="s">
        <v>251</v>
      </c>
    </row>
    <row r="140" spans="1:11" s="90" customFormat="1" x14ac:dyDescent="0.2">
      <c r="A140" s="84">
        <v>75</v>
      </c>
      <c r="B140" s="246" t="s">
        <v>258</v>
      </c>
      <c r="C140" s="85">
        <v>10600</v>
      </c>
      <c r="D140" s="85">
        <v>10600</v>
      </c>
      <c r="E140" s="257" t="s">
        <v>130</v>
      </c>
      <c r="F140" s="86" t="s">
        <v>259</v>
      </c>
      <c r="G140" s="87">
        <v>10600</v>
      </c>
      <c r="H140" s="86" t="s">
        <v>259</v>
      </c>
      <c r="I140" s="87">
        <v>10600</v>
      </c>
      <c r="J140" s="88" t="s">
        <v>260</v>
      </c>
      <c r="K140" s="89" t="s">
        <v>261</v>
      </c>
    </row>
    <row r="141" spans="1:11" s="90" customFormat="1" x14ac:dyDescent="0.2">
      <c r="A141" s="91"/>
      <c r="B141" s="206"/>
      <c r="C141" s="93"/>
      <c r="D141" s="93"/>
      <c r="E141" s="94"/>
      <c r="F141" s="95" t="s">
        <v>262</v>
      </c>
      <c r="G141" s="96"/>
      <c r="H141" s="95" t="s">
        <v>262</v>
      </c>
      <c r="I141" s="96"/>
      <c r="J141" s="97"/>
      <c r="K141" s="98" t="s">
        <v>263</v>
      </c>
    </row>
    <row r="142" spans="1:11" s="90" customFormat="1" x14ac:dyDescent="0.2">
      <c r="A142" s="91"/>
      <c r="B142" s="99"/>
      <c r="C142" s="93"/>
      <c r="D142" s="93"/>
      <c r="E142" s="94"/>
      <c r="F142" s="95"/>
      <c r="G142" s="100"/>
      <c r="H142" s="95"/>
      <c r="I142" s="101"/>
      <c r="J142" s="97"/>
      <c r="K142" s="102" t="s">
        <v>264</v>
      </c>
    </row>
    <row r="143" spans="1:11" s="90" customFormat="1" ht="42" x14ac:dyDescent="0.2">
      <c r="A143" s="84">
        <v>76</v>
      </c>
      <c r="B143" s="103" t="s">
        <v>265</v>
      </c>
      <c r="C143" s="85">
        <v>2033</v>
      </c>
      <c r="D143" s="85">
        <v>2033</v>
      </c>
      <c r="E143" s="257" t="s">
        <v>130</v>
      </c>
      <c r="F143" s="104" t="s">
        <v>266</v>
      </c>
      <c r="G143" s="105">
        <v>2033</v>
      </c>
      <c r="H143" s="104" t="s">
        <v>266</v>
      </c>
      <c r="I143" s="105">
        <v>2033</v>
      </c>
      <c r="J143" s="88" t="s">
        <v>260</v>
      </c>
      <c r="K143" s="89" t="s">
        <v>267</v>
      </c>
    </row>
    <row r="144" spans="1:11" s="90" customFormat="1" x14ac:dyDescent="0.2">
      <c r="A144" s="106"/>
      <c r="B144" s="99" t="s">
        <v>268</v>
      </c>
      <c r="C144" s="107"/>
      <c r="D144" s="107"/>
      <c r="E144" s="256"/>
      <c r="F144" s="108"/>
      <c r="G144" s="109"/>
      <c r="H144" s="108"/>
      <c r="I144" s="110"/>
      <c r="J144" s="97"/>
      <c r="K144" s="111"/>
    </row>
    <row r="145" spans="1:11" s="90" customFormat="1" x14ac:dyDescent="0.2">
      <c r="A145" s="106"/>
      <c r="B145" s="99"/>
      <c r="C145" s="93"/>
      <c r="D145" s="93"/>
      <c r="E145" s="256"/>
      <c r="F145" s="112"/>
      <c r="G145" s="113"/>
      <c r="H145" s="112"/>
      <c r="I145" s="113"/>
      <c r="J145" s="114"/>
      <c r="K145" s="115"/>
    </row>
    <row r="146" spans="1:11" s="90" customFormat="1" x14ac:dyDescent="0.2">
      <c r="A146" s="116"/>
      <c r="B146" s="117"/>
      <c r="C146" s="118"/>
      <c r="D146" s="118"/>
      <c r="E146" s="251"/>
      <c r="F146" s="119"/>
      <c r="G146" s="120"/>
      <c r="H146" s="119"/>
      <c r="I146" s="120"/>
      <c r="J146" s="121"/>
      <c r="K146" s="122"/>
    </row>
    <row r="147" spans="1:11" s="90" customFormat="1" x14ac:dyDescent="0.2">
      <c r="A147" s="84">
        <v>77</v>
      </c>
      <c r="B147" s="103" t="s">
        <v>269</v>
      </c>
      <c r="C147" s="123">
        <v>19994</v>
      </c>
      <c r="D147" s="123">
        <f>I147+I148+I149</f>
        <v>10560</v>
      </c>
      <c r="E147" s="257" t="s">
        <v>130</v>
      </c>
      <c r="F147" s="104" t="s">
        <v>270</v>
      </c>
      <c r="G147" s="124">
        <v>15134</v>
      </c>
      <c r="H147" s="104" t="s">
        <v>270</v>
      </c>
      <c r="I147" s="124">
        <v>5760</v>
      </c>
      <c r="J147" s="88" t="s">
        <v>260</v>
      </c>
      <c r="K147" s="89" t="s">
        <v>271</v>
      </c>
    </row>
    <row r="148" spans="1:11" s="90" customFormat="1" x14ac:dyDescent="0.2">
      <c r="A148" s="106"/>
      <c r="B148" s="99"/>
      <c r="C148" s="93"/>
      <c r="D148" s="93"/>
      <c r="E148" s="256"/>
      <c r="F148" s="108" t="s">
        <v>272</v>
      </c>
      <c r="G148" s="110">
        <v>2385</v>
      </c>
      <c r="H148" s="108" t="s">
        <v>272</v>
      </c>
      <c r="I148" s="110">
        <v>2325</v>
      </c>
      <c r="J148" s="97"/>
      <c r="K148" s="111" t="s">
        <v>273</v>
      </c>
    </row>
    <row r="149" spans="1:11" s="90" customFormat="1" x14ac:dyDescent="0.2">
      <c r="A149" s="106"/>
      <c r="B149" s="99"/>
      <c r="C149" s="93"/>
      <c r="D149" s="93"/>
      <c r="E149" s="256"/>
      <c r="F149" s="108" t="s">
        <v>274</v>
      </c>
      <c r="G149" s="110">
        <v>2475</v>
      </c>
      <c r="H149" s="108" t="s">
        <v>274</v>
      </c>
      <c r="I149" s="110">
        <v>2475</v>
      </c>
      <c r="J149" s="97"/>
      <c r="K149" s="111" t="s">
        <v>275</v>
      </c>
    </row>
    <row r="150" spans="1:11" s="90" customFormat="1" x14ac:dyDescent="0.2">
      <c r="A150" s="106"/>
      <c r="B150" s="99"/>
      <c r="C150" s="93"/>
      <c r="D150" s="93"/>
      <c r="E150" s="256"/>
      <c r="F150" s="108"/>
      <c r="G150" s="110"/>
      <c r="H150" s="108"/>
      <c r="I150" s="110"/>
      <c r="J150" s="97"/>
      <c r="K150" s="111" t="s">
        <v>276</v>
      </c>
    </row>
    <row r="151" spans="1:11" s="90" customFormat="1" x14ac:dyDescent="0.2">
      <c r="A151" s="106"/>
      <c r="B151" s="99"/>
      <c r="C151" s="93"/>
      <c r="D151" s="93"/>
      <c r="E151" s="256"/>
      <c r="F151" s="108"/>
      <c r="G151" s="110"/>
      <c r="H151" s="108"/>
      <c r="I151" s="110"/>
      <c r="J151" s="97"/>
      <c r="K151" s="111" t="s">
        <v>277</v>
      </c>
    </row>
    <row r="152" spans="1:11" s="90" customFormat="1" ht="42" x14ac:dyDescent="0.2">
      <c r="A152" s="84">
        <v>78</v>
      </c>
      <c r="B152" s="103" t="s">
        <v>278</v>
      </c>
      <c r="C152" s="123">
        <v>1540</v>
      </c>
      <c r="D152" s="123">
        <v>1540</v>
      </c>
      <c r="E152" s="255" t="s">
        <v>130</v>
      </c>
      <c r="F152" s="104" t="s">
        <v>279</v>
      </c>
      <c r="G152" s="124">
        <v>1540</v>
      </c>
      <c r="H152" s="104" t="s">
        <v>279</v>
      </c>
      <c r="I152" s="124">
        <v>1540</v>
      </c>
      <c r="J152" s="125" t="s">
        <v>260</v>
      </c>
      <c r="K152" s="89" t="s">
        <v>280</v>
      </c>
    </row>
    <row r="153" spans="1:11" s="90" customFormat="1" x14ac:dyDescent="0.2">
      <c r="A153" s="91"/>
      <c r="B153" s="99"/>
      <c r="C153" s="93"/>
      <c r="D153" s="93"/>
      <c r="E153" s="256" t="s">
        <v>281</v>
      </c>
      <c r="F153" s="108"/>
      <c r="G153" s="110"/>
      <c r="H153" s="108"/>
      <c r="I153" s="110"/>
      <c r="J153" s="97"/>
      <c r="K153" s="111"/>
    </row>
    <row r="154" spans="1:11" s="90" customFormat="1" x14ac:dyDescent="0.2">
      <c r="A154" s="91"/>
      <c r="B154" s="99"/>
      <c r="C154" s="93"/>
      <c r="D154" s="93"/>
      <c r="E154" s="256" t="s">
        <v>282</v>
      </c>
      <c r="F154" s="108"/>
      <c r="G154" s="110"/>
      <c r="H154" s="108"/>
      <c r="I154" s="110"/>
      <c r="J154" s="97"/>
      <c r="K154" s="111"/>
    </row>
    <row r="155" spans="1:11" s="90" customFormat="1" x14ac:dyDescent="0.2">
      <c r="A155" s="91"/>
      <c r="B155" s="117"/>
      <c r="C155" s="93"/>
      <c r="D155" s="93"/>
      <c r="E155" s="256">
        <v>2561</v>
      </c>
      <c r="F155" s="108"/>
      <c r="G155" s="110"/>
      <c r="H155" s="108"/>
      <c r="I155" s="110"/>
      <c r="J155" s="97"/>
      <c r="K155" s="111"/>
    </row>
    <row r="156" spans="1:11" s="90" customFormat="1" x14ac:dyDescent="0.2">
      <c r="A156" s="126">
        <v>79</v>
      </c>
      <c r="B156" s="103" t="s">
        <v>283</v>
      </c>
      <c r="C156" s="127">
        <v>2458</v>
      </c>
      <c r="D156" s="127">
        <v>2458</v>
      </c>
      <c r="E156" s="255" t="s">
        <v>130</v>
      </c>
      <c r="F156" s="128" t="s">
        <v>284</v>
      </c>
      <c r="G156" s="124">
        <v>2458</v>
      </c>
      <c r="H156" s="128" t="s">
        <v>284</v>
      </c>
      <c r="I156" s="124">
        <v>2458</v>
      </c>
      <c r="J156" s="125" t="s">
        <v>260</v>
      </c>
      <c r="K156" s="129" t="s">
        <v>285</v>
      </c>
    </row>
    <row r="157" spans="1:11" s="90" customFormat="1" x14ac:dyDescent="0.2">
      <c r="A157" s="130"/>
      <c r="B157" s="99"/>
      <c r="C157" s="131"/>
      <c r="D157" s="131"/>
      <c r="E157" s="250" t="s">
        <v>281</v>
      </c>
      <c r="F157" s="132"/>
      <c r="G157" s="110"/>
      <c r="H157" s="133"/>
      <c r="I157" s="110"/>
      <c r="J157" s="134"/>
      <c r="K157" s="135"/>
    </row>
    <row r="158" spans="1:11" s="90" customFormat="1" x14ac:dyDescent="0.2">
      <c r="A158" s="130"/>
      <c r="B158" s="99"/>
      <c r="C158" s="131"/>
      <c r="D158" s="131"/>
      <c r="E158" s="250" t="s">
        <v>282</v>
      </c>
      <c r="F158" s="132"/>
      <c r="G158" s="110"/>
      <c r="H158" s="133"/>
      <c r="I158" s="110"/>
      <c r="J158" s="134"/>
      <c r="K158" s="135"/>
    </row>
    <row r="159" spans="1:11" s="90" customFormat="1" x14ac:dyDescent="0.2">
      <c r="A159" s="136"/>
      <c r="B159" s="117"/>
      <c r="C159" s="137"/>
      <c r="D159" s="137"/>
      <c r="E159" s="256">
        <v>2561</v>
      </c>
      <c r="F159" s="17"/>
      <c r="G159" s="120"/>
      <c r="H159" s="138"/>
      <c r="I159" s="120"/>
      <c r="J159" s="139"/>
      <c r="K159" s="18"/>
    </row>
    <row r="160" spans="1:11" s="90" customFormat="1" x14ac:dyDescent="0.2">
      <c r="A160" s="126">
        <v>80</v>
      </c>
      <c r="B160" s="140" t="s">
        <v>286</v>
      </c>
      <c r="C160" s="127">
        <v>236</v>
      </c>
      <c r="D160" s="141">
        <v>236</v>
      </c>
      <c r="E160" s="255" t="s">
        <v>130</v>
      </c>
      <c r="F160" s="142" t="s">
        <v>284</v>
      </c>
      <c r="G160" s="124">
        <v>236</v>
      </c>
      <c r="H160" s="142" t="s">
        <v>284</v>
      </c>
      <c r="I160" s="124">
        <v>236</v>
      </c>
      <c r="J160" s="125" t="s">
        <v>260</v>
      </c>
      <c r="K160" s="143" t="s">
        <v>287</v>
      </c>
    </row>
    <row r="161" spans="1:11" s="90" customFormat="1" x14ac:dyDescent="0.2">
      <c r="A161" s="130"/>
      <c r="B161" s="144"/>
      <c r="C161" s="131"/>
      <c r="D161" s="145"/>
      <c r="E161" s="250" t="s">
        <v>281</v>
      </c>
      <c r="F161" s="146"/>
      <c r="G161" s="110"/>
      <c r="H161" s="147"/>
      <c r="I161" s="110"/>
      <c r="J161" s="134"/>
      <c r="K161" s="148"/>
    </row>
    <row r="162" spans="1:11" s="90" customFormat="1" x14ac:dyDescent="0.2">
      <c r="A162" s="130"/>
      <c r="B162" s="144"/>
      <c r="C162" s="131"/>
      <c r="D162" s="145"/>
      <c r="E162" s="250" t="s">
        <v>282</v>
      </c>
      <c r="F162" s="146"/>
      <c r="G162" s="110"/>
      <c r="H162" s="147"/>
      <c r="I162" s="110"/>
      <c r="J162" s="134"/>
      <c r="K162" s="148"/>
    </row>
    <row r="163" spans="1:11" s="90" customFormat="1" x14ac:dyDescent="0.2">
      <c r="A163" s="136"/>
      <c r="B163" s="149"/>
      <c r="C163" s="137"/>
      <c r="D163" s="150"/>
      <c r="E163" s="251">
        <v>2561</v>
      </c>
      <c r="F163" s="151"/>
      <c r="G163" s="120"/>
      <c r="H163" s="152"/>
      <c r="I163" s="120"/>
      <c r="J163" s="121"/>
      <c r="K163" s="153"/>
    </row>
    <row r="164" spans="1:11" s="90" customFormat="1" ht="42" x14ac:dyDescent="0.35">
      <c r="A164" s="84">
        <v>81</v>
      </c>
      <c r="B164" s="154" t="s">
        <v>288</v>
      </c>
      <c r="C164" s="155">
        <v>16039.3</v>
      </c>
      <c r="D164" s="155">
        <v>16039.3</v>
      </c>
      <c r="E164" s="128" t="s">
        <v>130</v>
      </c>
      <c r="F164" s="156" t="s">
        <v>289</v>
      </c>
      <c r="G164" s="105">
        <v>16039.3</v>
      </c>
      <c r="H164" s="156" t="s">
        <v>289</v>
      </c>
      <c r="I164" s="105">
        <v>16039.3</v>
      </c>
      <c r="J164" s="157" t="s">
        <v>260</v>
      </c>
      <c r="K164" s="129" t="s">
        <v>290</v>
      </c>
    </row>
    <row r="165" spans="1:11" s="90" customFormat="1" x14ac:dyDescent="0.35">
      <c r="A165" s="106"/>
      <c r="B165" s="92" t="s">
        <v>291</v>
      </c>
      <c r="C165" s="158"/>
      <c r="D165" s="158"/>
      <c r="E165" s="132"/>
      <c r="F165" s="133" t="s">
        <v>292</v>
      </c>
      <c r="G165" s="109">
        <v>17000</v>
      </c>
      <c r="H165" s="133"/>
      <c r="I165" s="109"/>
      <c r="J165" s="159"/>
      <c r="K165" s="135"/>
    </row>
    <row r="166" spans="1:11" s="90" customFormat="1" ht="42" x14ac:dyDescent="0.35">
      <c r="A166" s="106"/>
      <c r="B166" s="92" t="s">
        <v>293</v>
      </c>
      <c r="C166" s="158"/>
      <c r="D166" s="158"/>
      <c r="E166" s="132"/>
      <c r="F166" s="133"/>
      <c r="G166" s="109"/>
      <c r="H166" s="133"/>
      <c r="I166" s="109"/>
      <c r="J166" s="159"/>
      <c r="K166" s="135"/>
    </row>
    <row r="167" spans="1:11" s="90" customFormat="1" x14ac:dyDescent="0.2">
      <c r="A167" s="136"/>
      <c r="B167" s="117" t="s">
        <v>294</v>
      </c>
      <c r="C167" s="118"/>
      <c r="D167" s="118"/>
      <c r="E167" s="251"/>
      <c r="F167" s="108"/>
      <c r="G167" s="110"/>
      <c r="H167" s="119"/>
      <c r="I167" s="120"/>
      <c r="J167" s="121"/>
      <c r="K167" s="122"/>
    </row>
    <row r="168" spans="1:11" s="90" customFormat="1" x14ac:dyDescent="0.35">
      <c r="A168" s="84">
        <v>82</v>
      </c>
      <c r="B168" s="103" t="s">
        <v>295</v>
      </c>
      <c r="C168" s="123">
        <v>7240</v>
      </c>
      <c r="D168" s="123">
        <f>I168+I169+I170</f>
        <v>7240</v>
      </c>
      <c r="E168" s="252" t="s">
        <v>130</v>
      </c>
      <c r="F168" s="160" t="s">
        <v>296</v>
      </c>
      <c r="G168" s="124">
        <f>3190</f>
        <v>3190</v>
      </c>
      <c r="H168" s="160" t="s">
        <v>296</v>
      </c>
      <c r="I168" s="124">
        <f>3190</f>
        <v>3190</v>
      </c>
      <c r="J168" s="157" t="s">
        <v>260</v>
      </c>
      <c r="K168" s="111" t="s">
        <v>297</v>
      </c>
    </row>
    <row r="169" spans="1:11" s="90" customFormat="1" x14ac:dyDescent="0.35">
      <c r="A169" s="106"/>
      <c r="B169" s="99" t="s">
        <v>298</v>
      </c>
      <c r="C169" s="161"/>
      <c r="D169" s="93"/>
      <c r="E169" s="253"/>
      <c r="F169" s="162" t="s">
        <v>296</v>
      </c>
      <c r="G169" s="110">
        <v>250</v>
      </c>
      <c r="H169" s="162" t="s">
        <v>296</v>
      </c>
      <c r="I169" s="110">
        <v>250</v>
      </c>
      <c r="J169" s="159"/>
      <c r="K169" s="111" t="s">
        <v>299</v>
      </c>
    </row>
    <row r="170" spans="1:11" s="90" customFormat="1" x14ac:dyDescent="0.35">
      <c r="A170" s="106"/>
      <c r="B170" s="99" t="s">
        <v>300</v>
      </c>
      <c r="C170" s="93"/>
      <c r="D170" s="93"/>
      <c r="E170" s="253"/>
      <c r="F170" s="162" t="s">
        <v>296</v>
      </c>
      <c r="G170" s="110">
        <v>3800</v>
      </c>
      <c r="H170" s="162" t="s">
        <v>296</v>
      </c>
      <c r="I170" s="110">
        <v>3800</v>
      </c>
      <c r="J170" s="159"/>
      <c r="K170" s="111" t="s">
        <v>301</v>
      </c>
    </row>
    <row r="171" spans="1:11" s="90" customFormat="1" x14ac:dyDescent="0.2">
      <c r="A171" s="163"/>
      <c r="B171" s="117" t="s">
        <v>302</v>
      </c>
      <c r="C171" s="118"/>
      <c r="D171" s="118"/>
      <c r="E171" s="254"/>
      <c r="F171" s="164"/>
      <c r="G171" s="120"/>
      <c r="H171" s="165"/>
      <c r="I171" s="120"/>
      <c r="J171" s="121"/>
      <c r="K171" s="122"/>
    </row>
    <row r="172" spans="1:11" s="90" customFormat="1" x14ac:dyDescent="0.35">
      <c r="A172" s="84">
        <v>83</v>
      </c>
      <c r="B172" s="103" t="s">
        <v>303</v>
      </c>
      <c r="C172" s="123">
        <v>4870</v>
      </c>
      <c r="D172" s="123">
        <v>4870</v>
      </c>
      <c r="E172" s="252" t="s">
        <v>130</v>
      </c>
      <c r="F172" s="160" t="s">
        <v>296</v>
      </c>
      <c r="G172" s="124">
        <v>4870</v>
      </c>
      <c r="H172" s="160" t="s">
        <v>296</v>
      </c>
      <c r="I172" s="124">
        <v>4870</v>
      </c>
      <c r="J172" s="157" t="s">
        <v>260</v>
      </c>
      <c r="K172" s="89" t="s">
        <v>304</v>
      </c>
    </row>
    <row r="173" spans="1:11" s="90" customFormat="1" x14ac:dyDescent="0.2">
      <c r="A173" s="106"/>
      <c r="B173" s="99" t="s">
        <v>291</v>
      </c>
      <c r="C173" s="93"/>
      <c r="D173" s="93"/>
      <c r="E173" s="132"/>
      <c r="F173" s="108"/>
      <c r="G173" s="110"/>
      <c r="H173" s="108"/>
      <c r="I173" s="110"/>
      <c r="J173" s="97"/>
      <c r="K173" s="111"/>
    </row>
    <row r="174" spans="1:11" s="90" customFormat="1" x14ac:dyDescent="0.2">
      <c r="A174" s="106"/>
      <c r="B174" s="99" t="s">
        <v>305</v>
      </c>
      <c r="C174" s="93"/>
      <c r="D174" s="93"/>
      <c r="E174" s="132"/>
      <c r="F174" s="108"/>
      <c r="G174" s="110"/>
      <c r="H174" s="108"/>
      <c r="I174" s="110"/>
      <c r="J174" s="97"/>
      <c r="K174" s="111"/>
    </row>
    <row r="175" spans="1:11" s="90" customFormat="1" x14ac:dyDescent="0.2">
      <c r="A175" s="116"/>
      <c r="B175" s="117" t="s">
        <v>306</v>
      </c>
      <c r="C175" s="118"/>
      <c r="D175" s="118"/>
      <c r="E175" s="251"/>
      <c r="F175" s="119"/>
      <c r="G175" s="120"/>
      <c r="H175" s="119"/>
      <c r="I175" s="120"/>
      <c r="J175" s="121"/>
      <c r="K175" s="111"/>
    </row>
    <row r="176" spans="1:11" s="171" customFormat="1" x14ac:dyDescent="0.35">
      <c r="A176" s="73">
        <v>84</v>
      </c>
      <c r="B176" s="166" t="s">
        <v>307</v>
      </c>
      <c r="C176" s="167">
        <v>159</v>
      </c>
      <c r="D176" s="167">
        <v>159</v>
      </c>
      <c r="E176" s="255" t="s">
        <v>130</v>
      </c>
      <c r="F176" s="168" t="s">
        <v>308</v>
      </c>
      <c r="G176" s="169">
        <v>159</v>
      </c>
      <c r="H176" s="168" t="s">
        <v>308</v>
      </c>
      <c r="I176" s="169">
        <v>159</v>
      </c>
      <c r="J176" s="157" t="s">
        <v>260</v>
      </c>
      <c r="K176" s="170" t="s">
        <v>309</v>
      </c>
    </row>
    <row r="177" spans="1:11" s="171" customFormat="1" x14ac:dyDescent="0.2">
      <c r="A177" s="172"/>
      <c r="B177" s="173"/>
      <c r="C177" s="174"/>
      <c r="D177" s="174"/>
      <c r="E177" s="250" t="s">
        <v>281</v>
      </c>
      <c r="F177" s="175"/>
      <c r="G177" s="176"/>
      <c r="H177" s="175"/>
      <c r="I177" s="176"/>
      <c r="J177" s="177"/>
      <c r="K177" s="175"/>
    </row>
    <row r="178" spans="1:11" s="171" customFormat="1" x14ac:dyDescent="0.2">
      <c r="A178" s="172"/>
      <c r="B178" s="173"/>
      <c r="C178" s="174"/>
      <c r="D178" s="174"/>
      <c r="E178" s="250" t="s">
        <v>282</v>
      </c>
      <c r="F178" s="178"/>
      <c r="G178" s="179"/>
      <c r="H178" s="178"/>
      <c r="I178" s="179"/>
      <c r="J178" s="178"/>
      <c r="K178" s="175"/>
    </row>
    <row r="179" spans="1:11" s="171" customFormat="1" x14ac:dyDescent="0.2">
      <c r="A179" s="180"/>
      <c r="B179" s="181"/>
      <c r="C179" s="182"/>
      <c r="D179" s="182"/>
      <c r="E179" s="251">
        <v>2561</v>
      </c>
      <c r="F179" s="183"/>
      <c r="G179" s="184"/>
      <c r="H179" s="183"/>
      <c r="I179" s="184"/>
      <c r="J179" s="183"/>
      <c r="K179" s="185"/>
    </row>
    <row r="180" spans="1:11" s="171" customFormat="1" x14ac:dyDescent="0.2">
      <c r="A180" s="186">
        <v>85</v>
      </c>
      <c r="B180" s="166" t="s">
        <v>310</v>
      </c>
      <c r="C180" s="167">
        <v>7100</v>
      </c>
      <c r="D180" s="167">
        <f>I180+I181+I182</f>
        <v>7100</v>
      </c>
      <c r="E180" s="247" t="s">
        <v>130</v>
      </c>
      <c r="F180" s="187" t="s">
        <v>311</v>
      </c>
      <c r="G180" s="169">
        <v>3400</v>
      </c>
      <c r="H180" s="187" t="s">
        <v>311</v>
      </c>
      <c r="I180" s="169">
        <v>3400</v>
      </c>
      <c r="J180" s="188" t="s">
        <v>260</v>
      </c>
      <c r="K180" s="187" t="s">
        <v>312</v>
      </c>
    </row>
    <row r="181" spans="1:11" s="171" customFormat="1" x14ac:dyDescent="0.2">
      <c r="A181" s="172"/>
      <c r="B181" s="173" t="s">
        <v>313</v>
      </c>
      <c r="C181" s="174"/>
      <c r="D181" s="174"/>
      <c r="E181" s="248" t="s">
        <v>314</v>
      </c>
      <c r="F181" s="175" t="s">
        <v>315</v>
      </c>
      <c r="G181" s="176">
        <v>900</v>
      </c>
      <c r="H181" s="175" t="s">
        <v>315</v>
      </c>
      <c r="I181" s="176">
        <v>900</v>
      </c>
      <c r="J181" s="177"/>
      <c r="K181" s="175" t="s">
        <v>316</v>
      </c>
    </row>
    <row r="182" spans="1:11" s="171" customFormat="1" x14ac:dyDescent="0.2">
      <c r="A182" s="172"/>
      <c r="B182" s="173"/>
      <c r="C182" s="174"/>
      <c r="D182" s="174"/>
      <c r="E182" s="248" t="s">
        <v>317</v>
      </c>
      <c r="F182" s="175" t="s">
        <v>318</v>
      </c>
      <c r="G182" s="176">
        <v>2800</v>
      </c>
      <c r="H182" s="175" t="s">
        <v>318</v>
      </c>
      <c r="I182" s="176">
        <v>2800</v>
      </c>
      <c r="J182" s="177"/>
      <c r="K182" s="175" t="s">
        <v>319</v>
      </c>
    </row>
    <row r="183" spans="1:11" s="171" customFormat="1" x14ac:dyDescent="0.2">
      <c r="A183" s="180"/>
      <c r="B183" s="181"/>
      <c r="C183" s="182"/>
      <c r="D183" s="182"/>
      <c r="E183" s="249">
        <v>2561</v>
      </c>
      <c r="F183" s="185"/>
      <c r="G183" s="191"/>
      <c r="H183" s="185"/>
      <c r="I183" s="191"/>
      <c r="J183" s="192"/>
      <c r="K183" s="185"/>
    </row>
    <row r="184" spans="1:11" s="194" customFormat="1" ht="18" customHeight="1" x14ac:dyDescent="0.2">
      <c r="A184" s="186">
        <v>86</v>
      </c>
      <c r="B184" s="193" t="s">
        <v>310</v>
      </c>
      <c r="C184" s="167">
        <v>5600</v>
      </c>
      <c r="D184" s="167">
        <f>I184+I185</f>
        <v>5600</v>
      </c>
      <c r="E184" s="247" t="s">
        <v>130</v>
      </c>
      <c r="F184" s="187" t="s">
        <v>311</v>
      </c>
      <c r="G184" s="169">
        <v>4250</v>
      </c>
      <c r="H184" s="187" t="s">
        <v>311</v>
      </c>
      <c r="I184" s="169">
        <v>4250</v>
      </c>
      <c r="J184" s="188" t="s">
        <v>260</v>
      </c>
      <c r="K184" s="187" t="s">
        <v>320</v>
      </c>
    </row>
    <row r="185" spans="1:11" s="194" customFormat="1" ht="18" customHeight="1" x14ac:dyDescent="0.2">
      <c r="A185" s="172"/>
      <c r="B185" s="178" t="s">
        <v>321</v>
      </c>
      <c r="C185" s="174"/>
      <c r="D185" s="174"/>
      <c r="E185" s="248" t="s">
        <v>314</v>
      </c>
      <c r="F185" s="175" t="s">
        <v>315</v>
      </c>
      <c r="G185" s="176">
        <v>1350</v>
      </c>
      <c r="H185" s="175" t="s">
        <v>315</v>
      </c>
      <c r="I185" s="176">
        <v>1350</v>
      </c>
      <c r="J185" s="177"/>
      <c r="K185" s="175" t="s">
        <v>322</v>
      </c>
    </row>
    <row r="186" spans="1:11" s="194" customFormat="1" ht="18" customHeight="1" x14ac:dyDescent="0.2">
      <c r="A186" s="172"/>
      <c r="B186" s="195"/>
      <c r="C186" s="174"/>
      <c r="D186" s="174"/>
      <c r="E186" s="248" t="s">
        <v>317</v>
      </c>
      <c r="F186" s="175"/>
      <c r="G186" s="176"/>
      <c r="H186" s="175"/>
      <c r="I186" s="176"/>
      <c r="J186" s="177"/>
      <c r="K186" s="175"/>
    </row>
    <row r="187" spans="1:11" s="194" customFormat="1" ht="18" customHeight="1" x14ac:dyDescent="0.2">
      <c r="A187" s="180"/>
      <c r="B187" s="183"/>
      <c r="C187" s="182"/>
      <c r="D187" s="182"/>
      <c r="E187" s="249">
        <v>2561</v>
      </c>
      <c r="F187" s="185"/>
      <c r="G187" s="191"/>
      <c r="H187" s="185"/>
      <c r="I187" s="191"/>
      <c r="J187" s="192"/>
      <c r="K187" s="185"/>
    </row>
    <row r="188" spans="1:11" s="194" customFormat="1" ht="18" customHeight="1" x14ac:dyDescent="0.2">
      <c r="A188" s="186">
        <v>87</v>
      </c>
      <c r="B188" s="193" t="s">
        <v>310</v>
      </c>
      <c r="C188" s="167">
        <v>2560</v>
      </c>
      <c r="D188" s="167">
        <f>G188+G189+G190</f>
        <v>2560</v>
      </c>
      <c r="E188" s="247" t="s">
        <v>130</v>
      </c>
      <c r="F188" s="187" t="s">
        <v>323</v>
      </c>
      <c r="G188" s="169">
        <v>980</v>
      </c>
      <c r="H188" s="187" t="s">
        <v>323</v>
      </c>
      <c r="I188" s="169">
        <v>980</v>
      </c>
      <c r="J188" s="188" t="s">
        <v>260</v>
      </c>
      <c r="K188" s="187" t="s">
        <v>324</v>
      </c>
    </row>
    <row r="189" spans="1:11" s="194" customFormat="1" ht="18" customHeight="1" x14ac:dyDescent="0.2">
      <c r="A189" s="196"/>
      <c r="B189" s="178" t="s">
        <v>325</v>
      </c>
      <c r="C189" s="174"/>
      <c r="D189" s="174"/>
      <c r="E189" s="248" t="s">
        <v>314</v>
      </c>
      <c r="F189" s="175" t="s">
        <v>326</v>
      </c>
      <c r="G189" s="176">
        <v>1080</v>
      </c>
      <c r="H189" s="175" t="s">
        <v>326</v>
      </c>
      <c r="I189" s="176">
        <v>1080</v>
      </c>
      <c r="J189" s="177"/>
      <c r="K189" s="175" t="s">
        <v>324</v>
      </c>
    </row>
    <row r="190" spans="1:11" s="194" customFormat="1" ht="18" customHeight="1" x14ac:dyDescent="0.2">
      <c r="A190" s="172"/>
      <c r="B190" s="178"/>
      <c r="C190" s="174"/>
      <c r="D190" s="174"/>
      <c r="E190" s="248" t="s">
        <v>317</v>
      </c>
      <c r="F190" s="175" t="s">
        <v>327</v>
      </c>
      <c r="G190" s="176">
        <v>500</v>
      </c>
      <c r="H190" s="175"/>
      <c r="I190" s="176">
        <v>500</v>
      </c>
      <c r="J190" s="177"/>
      <c r="K190" s="175" t="s">
        <v>324</v>
      </c>
    </row>
    <row r="191" spans="1:11" s="194" customFormat="1" ht="18" customHeight="1" x14ac:dyDescent="0.2">
      <c r="A191" s="180"/>
      <c r="B191" s="183"/>
      <c r="C191" s="182"/>
      <c r="D191" s="182"/>
      <c r="E191" s="249">
        <v>2561</v>
      </c>
      <c r="F191" s="185"/>
      <c r="G191" s="191"/>
      <c r="H191" s="185"/>
      <c r="I191" s="191"/>
      <c r="J191" s="192"/>
      <c r="K191" s="185"/>
    </row>
    <row r="192" spans="1:11" s="194" customFormat="1" ht="18" customHeight="1" x14ac:dyDescent="0.2">
      <c r="A192" s="186">
        <v>88</v>
      </c>
      <c r="B192" s="193" t="s">
        <v>310</v>
      </c>
      <c r="C192" s="167">
        <v>8750</v>
      </c>
      <c r="D192" s="167">
        <v>8750</v>
      </c>
      <c r="E192" s="247" t="s">
        <v>130</v>
      </c>
      <c r="F192" s="187" t="s">
        <v>328</v>
      </c>
      <c r="G192" s="169">
        <v>1700</v>
      </c>
      <c r="H192" s="187" t="s">
        <v>328</v>
      </c>
      <c r="I192" s="169">
        <v>1700</v>
      </c>
      <c r="J192" s="188" t="s">
        <v>260</v>
      </c>
      <c r="K192" s="187" t="s">
        <v>329</v>
      </c>
    </row>
    <row r="193" spans="1:11" s="194" customFormat="1" ht="18" customHeight="1" x14ac:dyDescent="0.2">
      <c r="A193" s="172"/>
      <c r="B193" s="178" t="s">
        <v>330</v>
      </c>
      <c r="C193" s="174"/>
      <c r="D193" s="174"/>
      <c r="E193" s="248" t="s">
        <v>314</v>
      </c>
      <c r="F193" s="175" t="s">
        <v>311</v>
      </c>
      <c r="G193" s="176">
        <v>4250</v>
      </c>
      <c r="H193" s="175" t="s">
        <v>311</v>
      </c>
      <c r="I193" s="176">
        <v>4250</v>
      </c>
      <c r="J193" s="177"/>
      <c r="K193" s="175" t="s">
        <v>331</v>
      </c>
    </row>
    <row r="194" spans="1:11" s="194" customFormat="1" ht="18" customHeight="1" x14ac:dyDescent="0.2">
      <c r="A194" s="172"/>
      <c r="B194" s="178"/>
      <c r="C194" s="174"/>
      <c r="D194" s="174"/>
      <c r="E194" s="248" t="s">
        <v>317</v>
      </c>
      <c r="F194" s="175" t="s">
        <v>315</v>
      </c>
      <c r="G194" s="176">
        <v>1800</v>
      </c>
      <c r="H194" s="175" t="s">
        <v>315</v>
      </c>
      <c r="I194" s="176">
        <v>1800</v>
      </c>
      <c r="J194" s="177"/>
      <c r="K194" s="175" t="s">
        <v>332</v>
      </c>
    </row>
    <row r="195" spans="1:11" s="194" customFormat="1" ht="18" customHeight="1" x14ac:dyDescent="0.2">
      <c r="A195" s="180"/>
      <c r="B195" s="183"/>
      <c r="C195" s="182"/>
      <c r="D195" s="182"/>
      <c r="E195" s="249">
        <v>2561</v>
      </c>
      <c r="F195" s="185" t="s">
        <v>333</v>
      </c>
      <c r="G195" s="191">
        <v>1000</v>
      </c>
      <c r="H195" s="185" t="s">
        <v>333</v>
      </c>
      <c r="I195" s="191">
        <v>1000</v>
      </c>
      <c r="J195" s="192"/>
      <c r="K195" s="185" t="s">
        <v>334</v>
      </c>
    </row>
    <row r="196" spans="1:11" s="194" customFormat="1" ht="24" hidden="1" customHeight="1" x14ac:dyDescent="0.2">
      <c r="A196" s="196"/>
      <c r="B196" s="178"/>
      <c r="C196" s="174"/>
      <c r="D196" s="174"/>
      <c r="E196" s="189"/>
      <c r="F196" s="175"/>
      <c r="G196" s="176"/>
      <c r="H196" s="175"/>
      <c r="I196" s="176"/>
      <c r="J196" s="177"/>
      <c r="K196" s="175"/>
    </row>
    <row r="197" spans="1:11" s="194" customFormat="1" ht="24" hidden="1" customHeight="1" x14ac:dyDescent="0.2">
      <c r="A197" s="172"/>
      <c r="B197" s="178"/>
      <c r="C197" s="174"/>
      <c r="D197" s="174"/>
      <c r="E197" s="189"/>
      <c r="F197" s="175"/>
      <c r="G197" s="176"/>
      <c r="H197" s="175"/>
      <c r="I197" s="176"/>
      <c r="J197" s="177"/>
      <c r="K197" s="175"/>
    </row>
    <row r="198" spans="1:11" s="194" customFormat="1" ht="18" customHeight="1" x14ac:dyDescent="0.2">
      <c r="A198" s="186">
        <v>89</v>
      </c>
      <c r="B198" s="193" t="s">
        <v>310</v>
      </c>
      <c r="C198" s="167">
        <v>9300</v>
      </c>
      <c r="D198" s="167">
        <v>9300</v>
      </c>
      <c r="E198" s="247" t="s">
        <v>130</v>
      </c>
      <c r="F198" s="187" t="s">
        <v>333</v>
      </c>
      <c r="G198" s="169">
        <v>2000</v>
      </c>
      <c r="H198" s="187" t="s">
        <v>333</v>
      </c>
      <c r="I198" s="169">
        <v>2000</v>
      </c>
      <c r="J198" s="188" t="s">
        <v>260</v>
      </c>
      <c r="K198" s="187" t="s">
        <v>335</v>
      </c>
    </row>
    <row r="199" spans="1:11" s="194" customFormat="1" ht="18" customHeight="1" x14ac:dyDescent="0.2">
      <c r="A199" s="196"/>
      <c r="B199" s="178" t="s">
        <v>336</v>
      </c>
      <c r="C199" s="174"/>
      <c r="D199" s="174"/>
      <c r="E199" s="248" t="s">
        <v>314</v>
      </c>
      <c r="F199" s="175" t="s">
        <v>311</v>
      </c>
      <c r="G199" s="176">
        <v>4250</v>
      </c>
      <c r="H199" s="175" t="s">
        <v>311</v>
      </c>
      <c r="I199" s="176">
        <v>4250</v>
      </c>
      <c r="J199" s="177"/>
      <c r="K199" s="175" t="s">
        <v>337</v>
      </c>
    </row>
    <row r="200" spans="1:11" s="194" customFormat="1" ht="18" customHeight="1" x14ac:dyDescent="0.2">
      <c r="A200" s="172"/>
      <c r="B200" s="178"/>
      <c r="C200" s="174"/>
      <c r="D200" s="174"/>
      <c r="E200" s="248" t="s">
        <v>317</v>
      </c>
      <c r="F200" s="175" t="s">
        <v>338</v>
      </c>
      <c r="G200" s="176">
        <v>1700</v>
      </c>
      <c r="H200" s="175" t="s">
        <v>338</v>
      </c>
      <c r="I200" s="176">
        <v>1700</v>
      </c>
      <c r="J200" s="177"/>
      <c r="K200" s="175" t="s">
        <v>339</v>
      </c>
    </row>
    <row r="201" spans="1:11" s="194" customFormat="1" ht="18" customHeight="1" x14ac:dyDescent="0.2">
      <c r="A201" s="180"/>
      <c r="B201" s="183"/>
      <c r="C201" s="182"/>
      <c r="D201" s="182"/>
      <c r="E201" s="249">
        <v>2561</v>
      </c>
      <c r="F201" s="185" t="s">
        <v>315</v>
      </c>
      <c r="G201" s="191">
        <v>1350</v>
      </c>
      <c r="H201" s="185" t="s">
        <v>315</v>
      </c>
      <c r="I201" s="191">
        <v>1350</v>
      </c>
      <c r="J201" s="192"/>
      <c r="K201" s="185" t="s">
        <v>340</v>
      </c>
    </row>
    <row r="202" spans="1:11" s="194" customFormat="1" ht="18" customHeight="1" x14ac:dyDescent="0.2">
      <c r="A202" s="186">
        <v>90</v>
      </c>
      <c r="B202" s="193" t="s">
        <v>310</v>
      </c>
      <c r="C202" s="167">
        <v>8450</v>
      </c>
      <c r="D202" s="167">
        <v>8450</v>
      </c>
      <c r="E202" s="247" t="s">
        <v>130</v>
      </c>
      <c r="F202" s="187" t="s">
        <v>311</v>
      </c>
      <c r="G202" s="169">
        <v>4250</v>
      </c>
      <c r="H202" s="187" t="s">
        <v>311</v>
      </c>
      <c r="I202" s="169">
        <v>4250</v>
      </c>
      <c r="J202" s="188" t="s">
        <v>260</v>
      </c>
      <c r="K202" s="187" t="s">
        <v>341</v>
      </c>
    </row>
    <row r="203" spans="1:11" s="194" customFormat="1" ht="18" customHeight="1" x14ac:dyDescent="0.2">
      <c r="A203" s="172"/>
      <c r="B203" s="178" t="s">
        <v>342</v>
      </c>
      <c r="C203" s="174"/>
      <c r="D203" s="174"/>
      <c r="E203" s="248" t="s">
        <v>314</v>
      </c>
      <c r="F203" s="175" t="s">
        <v>343</v>
      </c>
      <c r="G203" s="176">
        <v>4200</v>
      </c>
      <c r="H203" s="175" t="s">
        <v>343</v>
      </c>
      <c r="I203" s="176">
        <v>4200</v>
      </c>
      <c r="J203" s="178"/>
      <c r="K203" s="175" t="s">
        <v>344</v>
      </c>
    </row>
    <row r="204" spans="1:11" s="194" customFormat="1" ht="18" customHeight="1" x14ac:dyDescent="0.2">
      <c r="A204" s="196"/>
      <c r="B204" s="178"/>
      <c r="C204" s="174"/>
      <c r="D204" s="174"/>
      <c r="E204" s="248" t="s">
        <v>317</v>
      </c>
      <c r="F204" s="175"/>
      <c r="G204" s="176"/>
      <c r="H204" s="175"/>
      <c r="I204" s="176"/>
      <c r="J204" s="177"/>
      <c r="K204" s="175"/>
    </row>
    <row r="205" spans="1:11" s="194" customFormat="1" ht="18" customHeight="1" x14ac:dyDescent="0.2">
      <c r="A205" s="180"/>
      <c r="B205" s="183"/>
      <c r="C205" s="182"/>
      <c r="D205" s="182"/>
      <c r="E205" s="249">
        <v>2561</v>
      </c>
      <c r="F205" s="185"/>
      <c r="G205" s="191"/>
      <c r="H205" s="185"/>
      <c r="I205" s="191"/>
      <c r="J205" s="192"/>
      <c r="K205" s="185"/>
    </row>
    <row r="206" spans="1:11" s="194" customFormat="1" ht="18" customHeight="1" x14ac:dyDescent="0.2">
      <c r="A206" s="186">
        <v>91</v>
      </c>
      <c r="B206" s="193" t="s">
        <v>310</v>
      </c>
      <c r="C206" s="167">
        <v>6525</v>
      </c>
      <c r="D206" s="167">
        <v>6525</v>
      </c>
      <c r="E206" s="247" t="s">
        <v>130</v>
      </c>
      <c r="F206" s="187" t="s">
        <v>338</v>
      </c>
      <c r="G206" s="169">
        <v>2125</v>
      </c>
      <c r="H206" s="187" t="s">
        <v>338</v>
      </c>
      <c r="I206" s="169">
        <v>2125</v>
      </c>
      <c r="J206" s="188" t="s">
        <v>260</v>
      </c>
      <c r="K206" s="187" t="s">
        <v>345</v>
      </c>
    </row>
    <row r="207" spans="1:11" s="194" customFormat="1" ht="18" customHeight="1" x14ac:dyDescent="0.2">
      <c r="A207" s="196"/>
      <c r="B207" s="178" t="s">
        <v>346</v>
      </c>
      <c r="C207" s="174"/>
      <c r="D207" s="174"/>
      <c r="E207" s="248" t="s">
        <v>314</v>
      </c>
      <c r="F207" s="175" t="s">
        <v>311</v>
      </c>
      <c r="G207" s="176">
        <v>3400</v>
      </c>
      <c r="H207" s="175" t="s">
        <v>311</v>
      </c>
      <c r="I207" s="176">
        <v>3400</v>
      </c>
      <c r="J207" s="177"/>
      <c r="K207" s="175" t="s">
        <v>347</v>
      </c>
    </row>
    <row r="208" spans="1:11" s="194" customFormat="1" ht="18" customHeight="1" x14ac:dyDescent="0.2">
      <c r="A208" s="172"/>
      <c r="B208" s="178"/>
      <c r="C208" s="174"/>
      <c r="D208" s="174"/>
      <c r="E208" s="248" t="s">
        <v>317</v>
      </c>
      <c r="F208" s="175" t="s">
        <v>333</v>
      </c>
      <c r="G208" s="176">
        <v>1000</v>
      </c>
      <c r="H208" s="175" t="s">
        <v>333</v>
      </c>
      <c r="I208" s="176">
        <v>1000</v>
      </c>
      <c r="J208" s="177"/>
      <c r="K208" s="175" t="s">
        <v>348</v>
      </c>
    </row>
    <row r="209" spans="1:11" s="194" customFormat="1" ht="18" customHeight="1" x14ac:dyDescent="0.2">
      <c r="A209" s="180"/>
      <c r="B209" s="183"/>
      <c r="C209" s="182"/>
      <c r="D209" s="182"/>
      <c r="E209" s="249">
        <v>2561</v>
      </c>
      <c r="F209" s="185"/>
      <c r="G209" s="191"/>
      <c r="H209" s="185"/>
      <c r="I209" s="191"/>
      <c r="J209" s="192"/>
      <c r="K209" s="185"/>
    </row>
    <row r="210" spans="1:11" s="194" customFormat="1" x14ac:dyDescent="0.2">
      <c r="A210" s="73">
        <v>92</v>
      </c>
      <c r="B210" s="193" t="s">
        <v>349</v>
      </c>
      <c r="C210" s="167">
        <v>29168</v>
      </c>
      <c r="D210" s="167">
        <f>I210+I211+I212+I213+I214+I215+I216+I217+I218+I219+I220+I221+I222+I223+I224+I225+I226+I227+I228+I229+I230+I231</f>
        <v>29168</v>
      </c>
      <c r="E210" s="247" t="s">
        <v>130</v>
      </c>
      <c r="F210" s="187" t="s">
        <v>350</v>
      </c>
      <c r="G210" s="197">
        <v>2423.75</v>
      </c>
      <c r="H210" s="187" t="s">
        <v>350</v>
      </c>
      <c r="I210" s="169">
        <v>2423.75</v>
      </c>
      <c r="J210" s="188" t="s">
        <v>260</v>
      </c>
      <c r="K210" s="187" t="s">
        <v>351</v>
      </c>
    </row>
    <row r="211" spans="1:11" s="194" customFormat="1" x14ac:dyDescent="0.2">
      <c r="A211" s="172"/>
      <c r="B211" s="178"/>
      <c r="C211" s="174"/>
      <c r="D211" s="174"/>
      <c r="E211" s="248" t="s">
        <v>281</v>
      </c>
      <c r="F211" s="175" t="s">
        <v>350</v>
      </c>
      <c r="G211" s="198">
        <v>6072.25</v>
      </c>
      <c r="H211" s="175" t="s">
        <v>350</v>
      </c>
      <c r="I211" s="176">
        <v>6072.25</v>
      </c>
      <c r="J211" s="177"/>
      <c r="K211" s="175" t="s">
        <v>352</v>
      </c>
    </row>
    <row r="212" spans="1:11" s="194" customFormat="1" x14ac:dyDescent="0.2">
      <c r="A212" s="172"/>
      <c r="B212" s="178"/>
      <c r="C212" s="174"/>
      <c r="D212" s="174"/>
      <c r="E212" s="248" t="s">
        <v>282</v>
      </c>
      <c r="F212" s="175" t="s">
        <v>353</v>
      </c>
      <c r="G212" s="198">
        <v>198</v>
      </c>
      <c r="H212" s="175" t="s">
        <v>353</v>
      </c>
      <c r="I212" s="176">
        <v>198</v>
      </c>
      <c r="J212" s="177"/>
      <c r="K212" s="175" t="s">
        <v>354</v>
      </c>
    </row>
    <row r="213" spans="1:11" s="194" customFormat="1" x14ac:dyDescent="0.2">
      <c r="A213" s="172"/>
      <c r="B213" s="178"/>
      <c r="C213" s="174"/>
      <c r="D213" s="174"/>
      <c r="E213" s="248">
        <v>2561</v>
      </c>
      <c r="F213" s="175" t="s">
        <v>355</v>
      </c>
      <c r="G213" s="198">
        <v>168</v>
      </c>
      <c r="H213" s="175" t="s">
        <v>355</v>
      </c>
      <c r="I213" s="176">
        <v>168</v>
      </c>
      <c r="J213" s="177"/>
      <c r="K213" s="175" t="s">
        <v>356</v>
      </c>
    </row>
    <row r="214" spans="1:11" s="194" customFormat="1" x14ac:dyDescent="0.2">
      <c r="A214" s="172"/>
      <c r="B214" s="178"/>
      <c r="C214" s="174"/>
      <c r="D214" s="174"/>
      <c r="E214" s="189"/>
      <c r="F214" s="175" t="s">
        <v>353</v>
      </c>
      <c r="G214" s="198">
        <v>522</v>
      </c>
      <c r="H214" s="175" t="s">
        <v>353</v>
      </c>
      <c r="I214" s="176">
        <v>522</v>
      </c>
      <c r="J214" s="177"/>
      <c r="K214" s="175" t="s">
        <v>357</v>
      </c>
    </row>
    <row r="215" spans="1:11" s="194" customFormat="1" x14ac:dyDescent="0.2">
      <c r="A215" s="199"/>
      <c r="B215" s="178"/>
      <c r="C215" s="174"/>
      <c r="D215" s="174"/>
      <c r="E215" s="189"/>
      <c r="F215" s="175" t="s">
        <v>353</v>
      </c>
      <c r="G215" s="176">
        <v>2959</v>
      </c>
      <c r="H215" s="175" t="s">
        <v>353</v>
      </c>
      <c r="I215" s="176">
        <v>2959</v>
      </c>
      <c r="J215" s="177"/>
      <c r="K215" s="175" t="s">
        <v>358</v>
      </c>
    </row>
    <row r="216" spans="1:11" s="194" customFormat="1" x14ac:dyDescent="0.2">
      <c r="A216" s="172"/>
      <c r="B216" s="178"/>
      <c r="C216" s="174"/>
      <c r="D216" s="174"/>
      <c r="E216" s="200"/>
      <c r="F216" s="175" t="s">
        <v>359</v>
      </c>
      <c r="G216" s="176">
        <v>710</v>
      </c>
      <c r="H216" s="175" t="s">
        <v>359</v>
      </c>
      <c r="I216" s="176">
        <v>710</v>
      </c>
      <c r="J216" s="177"/>
      <c r="K216" s="175" t="s">
        <v>360</v>
      </c>
    </row>
    <row r="217" spans="1:11" s="194" customFormat="1" x14ac:dyDescent="0.2">
      <c r="A217" s="199"/>
      <c r="B217" s="178"/>
      <c r="C217" s="174"/>
      <c r="D217" s="174"/>
      <c r="E217" s="189"/>
      <c r="F217" s="175" t="s">
        <v>361</v>
      </c>
      <c r="G217" s="176">
        <v>1250</v>
      </c>
      <c r="H217" s="175" t="s">
        <v>361</v>
      </c>
      <c r="I217" s="176">
        <v>1250</v>
      </c>
      <c r="J217" s="177"/>
      <c r="K217" s="175" t="s">
        <v>362</v>
      </c>
    </row>
    <row r="218" spans="1:11" s="194" customFormat="1" x14ac:dyDescent="0.2">
      <c r="A218" s="172"/>
      <c r="B218" s="178"/>
      <c r="C218" s="174"/>
      <c r="D218" s="174"/>
      <c r="E218" s="189"/>
      <c r="F218" s="175" t="s">
        <v>363</v>
      </c>
      <c r="G218" s="176">
        <v>585</v>
      </c>
      <c r="H218" s="175" t="s">
        <v>363</v>
      </c>
      <c r="I218" s="176">
        <v>585</v>
      </c>
      <c r="J218" s="177"/>
      <c r="K218" s="175" t="s">
        <v>364</v>
      </c>
    </row>
    <row r="219" spans="1:11" s="194" customFormat="1" x14ac:dyDescent="0.2">
      <c r="A219" s="172"/>
      <c r="B219" s="178"/>
      <c r="C219" s="174"/>
      <c r="D219" s="174"/>
      <c r="E219" s="189"/>
      <c r="F219" s="175" t="s">
        <v>365</v>
      </c>
      <c r="G219" s="176">
        <v>885</v>
      </c>
      <c r="H219" s="175" t="s">
        <v>365</v>
      </c>
      <c r="I219" s="176">
        <v>885</v>
      </c>
      <c r="J219" s="177"/>
      <c r="K219" s="175" t="s">
        <v>366</v>
      </c>
    </row>
    <row r="220" spans="1:11" s="194" customFormat="1" x14ac:dyDescent="0.2">
      <c r="A220" s="172"/>
      <c r="B220" s="178"/>
      <c r="C220" s="174"/>
      <c r="D220" s="174"/>
      <c r="E220" s="189"/>
      <c r="F220" s="175" t="s">
        <v>365</v>
      </c>
      <c r="G220" s="176">
        <v>400</v>
      </c>
      <c r="H220" s="175" t="s">
        <v>365</v>
      </c>
      <c r="I220" s="176">
        <v>400</v>
      </c>
      <c r="J220" s="177"/>
      <c r="K220" s="175" t="s">
        <v>367</v>
      </c>
    </row>
    <row r="221" spans="1:11" s="194" customFormat="1" x14ac:dyDescent="0.2">
      <c r="A221" s="172"/>
      <c r="B221" s="178"/>
      <c r="C221" s="174"/>
      <c r="D221" s="174"/>
      <c r="E221" s="200"/>
      <c r="F221" s="175" t="s">
        <v>368</v>
      </c>
      <c r="G221" s="176">
        <v>1350</v>
      </c>
      <c r="H221" s="175" t="s">
        <v>368</v>
      </c>
      <c r="I221" s="176">
        <v>1350</v>
      </c>
      <c r="J221" s="177"/>
      <c r="K221" s="175" t="s">
        <v>369</v>
      </c>
    </row>
    <row r="222" spans="1:11" s="194" customFormat="1" x14ac:dyDescent="0.2">
      <c r="A222" s="172"/>
      <c r="B222" s="178"/>
      <c r="C222" s="174"/>
      <c r="D222" s="174"/>
      <c r="E222" s="189"/>
      <c r="F222" s="201" t="s">
        <v>365</v>
      </c>
      <c r="G222" s="176">
        <v>600</v>
      </c>
      <c r="H222" s="175" t="s">
        <v>365</v>
      </c>
      <c r="I222" s="176">
        <v>600</v>
      </c>
      <c r="J222" s="177"/>
      <c r="K222" s="175" t="s">
        <v>370</v>
      </c>
    </row>
    <row r="223" spans="1:11" s="194" customFormat="1" x14ac:dyDescent="0.2">
      <c r="A223" s="172"/>
      <c r="B223" s="178"/>
      <c r="C223" s="174"/>
      <c r="D223" s="174"/>
      <c r="E223" s="189"/>
      <c r="F223" s="175" t="s">
        <v>368</v>
      </c>
      <c r="G223" s="176">
        <v>1020</v>
      </c>
      <c r="H223" s="175" t="s">
        <v>368</v>
      </c>
      <c r="I223" s="176">
        <v>1020</v>
      </c>
      <c r="J223" s="177"/>
      <c r="K223" s="175" t="s">
        <v>371</v>
      </c>
    </row>
    <row r="224" spans="1:11" s="194" customFormat="1" x14ac:dyDescent="0.2">
      <c r="A224" s="172"/>
      <c r="B224" s="178"/>
      <c r="C224" s="174"/>
      <c r="D224" s="174"/>
      <c r="E224" s="189"/>
      <c r="F224" s="175" t="s">
        <v>365</v>
      </c>
      <c r="G224" s="176">
        <v>625</v>
      </c>
      <c r="H224" s="175" t="s">
        <v>365</v>
      </c>
      <c r="I224" s="176">
        <v>625</v>
      </c>
      <c r="J224" s="177"/>
      <c r="K224" s="175" t="s">
        <v>372</v>
      </c>
    </row>
    <row r="225" spans="1:12" s="194" customFormat="1" x14ac:dyDescent="0.2">
      <c r="A225" s="199"/>
      <c r="B225" s="178"/>
      <c r="C225" s="174"/>
      <c r="D225" s="174"/>
      <c r="E225" s="189"/>
      <c r="F225" s="175" t="s">
        <v>373</v>
      </c>
      <c r="G225" s="176">
        <v>3040</v>
      </c>
      <c r="H225" s="175" t="s">
        <v>373</v>
      </c>
      <c r="I225" s="176">
        <v>3040</v>
      </c>
      <c r="J225" s="177"/>
      <c r="K225" s="175" t="s">
        <v>374</v>
      </c>
      <c r="L225" s="171"/>
    </row>
    <row r="226" spans="1:12" s="194" customFormat="1" x14ac:dyDescent="0.2">
      <c r="A226" s="199"/>
      <c r="B226" s="178"/>
      <c r="C226" s="174"/>
      <c r="D226" s="174"/>
      <c r="E226" s="189"/>
      <c r="F226" s="175" t="s">
        <v>373</v>
      </c>
      <c r="G226" s="176">
        <v>2065</v>
      </c>
      <c r="H226" s="175" t="s">
        <v>373</v>
      </c>
      <c r="I226" s="198">
        <v>2065</v>
      </c>
      <c r="J226" s="177"/>
      <c r="K226" s="175" t="s">
        <v>375</v>
      </c>
      <c r="L226" s="171"/>
    </row>
    <row r="227" spans="1:12" s="194" customFormat="1" x14ac:dyDescent="0.2">
      <c r="A227" s="172"/>
      <c r="B227" s="178"/>
      <c r="C227" s="174"/>
      <c r="D227" s="174"/>
      <c r="E227" s="189"/>
      <c r="F227" s="175" t="s">
        <v>359</v>
      </c>
      <c r="G227" s="176">
        <v>1090</v>
      </c>
      <c r="H227" s="175" t="s">
        <v>359</v>
      </c>
      <c r="I227" s="198">
        <v>1090</v>
      </c>
      <c r="J227" s="177"/>
      <c r="K227" s="175" t="s">
        <v>376</v>
      </c>
      <c r="L227" s="171"/>
    </row>
    <row r="228" spans="1:12" s="194" customFormat="1" x14ac:dyDescent="0.2">
      <c r="A228" s="172"/>
      <c r="B228" s="178"/>
      <c r="C228" s="174"/>
      <c r="D228" s="174"/>
      <c r="E228" s="189"/>
      <c r="F228" s="175" t="s">
        <v>377</v>
      </c>
      <c r="G228" s="176">
        <v>630</v>
      </c>
      <c r="H228" s="175" t="s">
        <v>377</v>
      </c>
      <c r="I228" s="198">
        <v>630</v>
      </c>
      <c r="J228" s="177"/>
      <c r="K228" s="175" t="s">
        <v>378</v>
      </c>
      <c r="L228" s="171"/>
    </row>
    <row r="229" spans="1:12" s="194" customFormat="1" x14ac:dyDescent="0.2">
      <c r="A229" s="172"/>
      <c r="B229" s="178"/>
      <c r="C229" s="174"/>
      <c r="D229" s="174"/>
      <c r="E229" s="189"/>
      <c r="F229" s="175" t="s">
        <v>373</v>
      </c>
      <c r="G229" s="176">
        <v>1360</v>
      </c>
      <c r="H229" s="175" t="s">
        <v>373</v>
      </c>
      <c r="I229" s="198">
        <v>1360</v>
      </c>
      <c r="J229" s="177"/>
      <c r="K229" s="175" t="s">
        <v>379</v>
      </c>
      <c r="L229" s="171"/>
    </row>
    <row r="230" spans="1:12" s="194" customFormat="1" x14ac:dyDescent="0.2">
      <c r="A230" s="199"/>
      <c r="B230" s="178"/>
      <c r="C230" s="174"/>
      <c r="D230" s="174"/>
      <c r="E230" s="189"/>
      <c r="F230" s="201" t="s">
        <v>380</v>
      </c>
      <c r="G230" s="176">
        <v>680</v>
      </c>
      <c r="H230" s="175" t="s">
        <v>380</v>
      </c>
      <c r="I230" s="198">
        <v>680</v>
      </c>
      <c r="J230" s="177"/>
      <c r="K230" s="175" t="s">
        <v>381</v>
      </c>
    </row>
    <row r="231" spans="1:12" s="194" customFormat="1" x14ac:dyDescent="0.2">
      <c r="A231" s="180"/>
      <c r="B231" s="183"/>
      <c r="C231" s="182"/>
      <c r="D231" s="182"/>
      <c r="E231" s="190"/>
      <c r="F231" s="185" t="s">
        <v>365</v>
      </c>
      <c r="G231" s="191">
        <v>535</v>
      </c>
      <c r="H231" s="185" t="s">
        <v>365</v>
      </c>
      <c r="I231" s="202">
        <v>535</v>
      </c>
      <c r="J231" s="192"/>
      <c r="K231" s="185" t="s">
        <v>382</v>
      </c>
    </row>
    <row r="232" spans="1:12" s="194" customFormat="1" x14ac:dyDescent="0.2">
      <c r="A232" s="73">
        <v>93</v>
      </c>
      <c r="B232" s="193" t="s">
        <v>383</v>
      </c>
      <c r="C232" s="167">
        <v>2559.9899999999998</v>
      </c>
      <c r="D232" s="167">
        <f>I232+I233+I234+I235+I236+I237</f>
        <v>2559.9899999999998</v>
      </c>
      <c r="E232" s="247" t="s">
        <v>130</v>
      </c>
      <c r="F232" s="187" t="s">
        <v>384</v>
      </c>
      <c r="G232" s="169">
        <v>340</v>
      </c>
      <c r="H232" s="187" t="s">
        <v>384</v>
      </c>
      <c r="I232" s="197">
        <v>340</v>
      </c>
      <c r="J232" s="188" t="s">
        <v>260</v>
      </c>
      <c r="K232" s="187" t="s">
        <v>385</v>
      </c>
    </row>
    <row r="233" spans="1:12" s="194" customFormat="1" x14ac:dyDescent="0.2">
      <c r="A233" s="172"/>
      <c r="B233" s="178"/>
      <c r="C233" s="174"/>
      <c r="D233" s="174"/>
      <c r="E233" s="248" t="s">
        <v>281</v>
      </c>
      <c r="F233" s="175" t="s">
        <v>384</v>
      </c>
      <c r="G233" s="176">
        <v>720</v>
      </c>
      <c r="H233" s="175" t="s">
        <v>384</v>
      </c>
      <c r="I233" s="198">
        <v>720</v>
      </c>
      <c r="J233" s="177"/>
      <c r="K233" s="175" t="s">
        <v>386</v>
      </c>
    </row>
    <row r="234" spans="1:12" s="194" customFormat="1" x14ac:dyDescent="0.2">
      <c r="A234" s="172"/>
      <c r="B234" s="178"/>
      <c r="C234" s="174"/>
      <c r="D234" s="174"/>
      <c r="E234" s="248" t="s">
        <v>282</v>
      </c>
      <c r="F234" s="175" t="s">
        <v>387</v>
      </c>
      <c r="G234" s="176">
        <v>500</v>
      </c>
      <c r="H234" s="175" t="s">
        <v>387</v>
      </c>
      <c r="I234" s="198">
        <v>500</v>
      </c>
      <c r="J234" s="178"/>
      <c r="K234" s="175" t="s">
        <v>388</v>
      </c>
    </row>
    <row r="235" spans="1:12" s="194" customFormat="1" x14ac:dyDescent="0.2">
      <c r="A235" s="172"/>
      <c r="B235" s="178"/>
      <c r="C235" s="174"/>
      <c r="D235" s="174"/>
      <c r="E235" s="248">
        <v>2561</v>
      </c>
      <c r="F235" s="175" t="s">
        <v>387</v>
      </c>
      <c r="G235" s="176">
        <v>300</v>
      </c>
      <c r="H235" s="175" t="s">
        <v>387</v>
      </c>
      <c r="I235" s="198">
        <v>300</v>
      </c>
      <c r="J235" s="177"/>
      <c r="K235" s="175" t="s">
        <v>389</v>
      </c>
    </row>
    <row r="236" spans="1:12" s="194" customFormat="1" x14ac:dyDescent="0.2">
      <c r="A236" s="199"/>
      <c r="B236" s="178"/>
      <c r="C236" s="174"/>
      <c r="D236" s="174"/>
      <c r="E236" s="248"/>
      <c r="F236" s="175" t="s">
        <v>387</v>
      </c>
      <c r="G236" s="176">
        <v>200</v>
      </c>
      <c r="H236" s="175" t="s">
        <v>387</v>
      </c>
      <c r="I236" s="198">
        <v>200</v>
      </c>
      <c r="J236" s="177"/>
      <c r="K236" s="203" t="s">
        <v>390</v>
      </c>
    </row>
    <row r="237" spans="1:12" s="194" customFormat="1" x14ac:dyDescent="0.2">
      <c r="A237" s="180"/>
      <c r="B237" s="183"/>
      <c r="C237" s="182"/>
      <c r="D237" s="182"/>
      <c r="E237" s="249"/>
      <c r="F237" s="185" t="s">
        <v>391</v>
      </c>
      <c r="G237" s="191">
        <v>499.99</v>
      </c>
      <c r="H237" s="185" t="s">
        <v>391</v>
      </c>
      <c r="I237" s="202">
        <v>499.99</v>
      </c>
      <c r="J237" s="192"/>
      <c r="K237" s="204" t="s">
        <v>392</v>
      </c>
    </row>
    <row r="238" spans="1:12" s="194" customFormat="1" x14ac:dyDescent="0.2">
      <c r="A238" s="73">
        <v>94</v>
      </c>
      <c r="B238" s="193" t="s">
        <v>349</v>
      </c>
      <c r="C238" s="167">
        <v>39677.25</v>
      </c>
      <c r="D238" s="167">
        <f>I238+I239+I240+I241+I242+I243+I244+I245+I246+I247+I248+I249+I250+I251+I252+I253+I254+I255</f>
        <v>39677.25</v>
      </c>
      <c r="E238" s="247" t="s">
        <v>130</v>
      </c>
      <c r="F238" s="187" t="s">
        <v>350</v>
      </c>
      <c r="G238" s="169">
        <v>7432.25</v>
      </c>
      <c r="H238" s="187" t="s">
        <v>350</v>
      </c>
      <c r="I238" s="197">
        <v>7432.25</v>
      </c>
      <c r="J238" s="188" t="s">
        <v>260</v>
      </c>
      <c r="K238" s="170" t="s">
        <v>393</v>
      </c>
    </row>
    <row r="239" spans="1:12" s="194" customFormat="1" x14ac:dyDescent="0.2">
      <c r="A239" s="172"/>
      <c r="B239" s="178"/>
      <c r="C239" s="174"/>
      <c r="D239" s="174"/>
      <c r="E239" s="248" t="s">
        <v>281</v>
      </c>
      <c r="F239" s="175" t="s">
        <v>353</v>
      </c>
      <c r="G239" s="176">
        <v>670</v>
      </c>
      <c r="H239" s="175" t="s">
        <v>353</v>
      </c>
      <c r="I239" s="198">
        <v>670</v>
      </c>
      <c r="J239" s="177"/>
      <c r="K239" s="203" t="s">
        <v>394</v>
      </c>
    </row>
    <row r="240" spans="1:12" s="194" customFormat="1" x14ac:dyDescent="0.2">
      <c r="A240" s="172"/>
      <c r="B240" s="178"/>
      <c r="C240" s="174"/>
      <c r="D240" s="174"/>
      <c r="E240" s="248" t="s">
        <v>282</v>
      </c>
      <c r="F240" s="175" t="s">
        <v>353</v>
      </c>
      <c r="G240" s="176">
        <v>1395</v>
      </c>
      <c r="H240" s="175" t="s">
        <v>353</v>
      </c>
      <c r="I240" s="198">
        <v>1395</v>
      </c>
      <c r="J240" s="177"/>
      <c r="K240" s="203" t="s">
        <v>395</v>
      </c>
    </row>
    <row r="241" spans="1:12" s="194" customFormat="1" x14ac:dyDescent="0.2">
      <c r="A241" s="172"/>
      <c r="B241" s="178"/>
      <c r="C241" s="174"/>
      <c r="D241" s="174"/>
      <c r="E241" s="248">
        <v>2561</v>
      </c>
      <c r="F241" s="175" t="s">
        <v>373</v>
      </c>
      <c r="G241" s="176">
        <v>1820</v>
      </c>
      <c r="H241" s="175" t="s">
        <v>373</v>
      </c>
      <c r="I241" s="198">
        <v>1820</v>
      </c>
      <c r="J241" s="177"/>
      <c r="K241" s="203" t="s">
        <v>396</v>
      </c>
    </row>
    <row r="242" spans="1:12" s="194" customFormat="1" x14ac:dyDescent="0.2">
      <c r="A242" s="199"/>
      <c r="B242" s="178"/>
      <c r="C242" s="174"/>
      <c r="D242" s="174"/>
      <c r="E242" s="189"/>
      <c r="F242" s="175" t="s">
        <v>397</v>
      </c>
      <c r="G242" s="176">
        <v>800</v>
      </c>
      <c r="H242" s="175" t="s">
        <v>397</v>
      </c>
      <c r="I242" s="198">
        <v>800</v>
      </c>
      <c r="J242" s="177"/>
      <c r="K242" s="203" t="s">
        <v>398</v>
      </c>
    </row>
    <row r="243" spans="1:12" s="194" customFormat="1" x14ac:dyDescent="0.2">
      <c r="A243" s="172"/>
      <c r="B243" s="178"/>
      <c r="C243" s="174"/>
      <c r="D243" s="174"/>
      <c r="E243" s="189"/>
      <c r="F243" s="175" t="s">
        <v>377</v>
      </c>
      <c r="G243" s="176">
        <v>1600</v>
      </c>
      <c r="H243" s="175" t="s">
        <v>377</v>
      </c>
      <c r="I243" s="198">
        <v>1600</v>
      </c>
      <c r="J243" s="177"/>
      <c r="K243" s="203" t="s">
        <v>399</v>
      </c>
    </row>
    <row r="244" spans="1:12" s="194" customFormat="1" x14ac:dyDescent="0.2">
      <c r="A244" s="172"/>
      <c r="B244" s="178"/>
      <c r="C244" s="174"/>
      <c r="D244" s="174"/>
      <c r="E244" s="189"/>
      <c r="F244" s="175" t="s">
        <v>400</v>
      </c>
      <c r="G244" s="176">
        <v>750</v>
      </c>
      <c r="H244" s="175" t="s">
        <v>400</v>
      </c>
      <c r="I244" s="198">
        <v>750</v>
      </c>
      <c r="J244" s="177"/>
      <c r="K244" s="203" t="s">
        <v>401</v>
      </c>
    </row>
    <row r="245" spans="1:12" s="194" customFormat="1" x14ac:dyDescent="0.2">
      <c r="A245" s="172"/>
      <c r="B245" s="178"/>
      <c r="C245" s="174"/>
      <c r="D245" s="174"/>
      <c r="E245" s="189"/>
      <c r="F245" s="175" t="s">
        <v>400</v>
      </c>
      <c r="G245" s="176">
        <v>1910</v>
      </c>
      <c r="H245" s="175" t="s">
        <v>400</v>
      </c>
      <c r="I245" s="198">
        <v>1910</v>
      </c>
      <c r="J245" s="177"/>
      <c r="K245" s="203" t="s">
        <v>402</v>
      </c>
    </row>
    <row r="246" spans="1:12" s="194" customFormat="1" x14ac:dyDescent="0.2">
      <c r="A246" s="172"/>
      <c r="B246" s="178"/>
      <c r="C246" s="174"/>
      <c r="D246" s="174"/>
      <c r="E246" s="200"/>
      <c r="F246" s="175" t="s">
        <v>397</v>
      </c>
      <c r="G246" s="176">
        <v>760</v>
      </c>
      <c r="H246" s="175" t="s">
        <v>397</v>
      </c>
      <c r="I246" s="198">
        <v>760</v>
      </c>
      <c r="J246" s="177"/>
      <c r="K246" s="203" t="s">
        <v>403</v>
      </c>
    </row>
    <row r="247" spans="1:12" s="194" customFormat="1" x14ac:dyDescent="0.2">
      <c r="A247" s="172"/>
      <c r="B247" s="178"/>
      <c r="C247" s="174"/>
      <c r="D247" s="174"/>
      <c r="E247" s="200"/>
      <c r="F247" s="175" t="s">
        <v>397</v>
      </c>
      <c r="G247" s="176">
        <v>7200</v>
      </c>
      <c r="H247" s="175" t="s">
        <v>397</v>
      </c>
      <c r="I247" s="198">
        <v>7200</v>
      </c>
      <c r="J247" s="177"/>
      <c r="K247" s="203" t="s">
        <v>404</v>
      </c>
    </row>
    <row r="248" spans="1:12" s="194" customFormat="1" x14ac:dyDescent="0.2">
      <c r="A248" s="172"/>
      <c r="B248" s="178"/>
      <c r="C248" s="174"/>
      <c r="D248" s="174"/>
      <c r="E248" s="200"/>
      <c r="F248" s="175" t="s">
        <v>373</v>
      </c>
      <c r="G248" s="176">
        <v>1935</v>
      </c>
      <c r="H248" s="175" t="s">
        <v>373</v>
      </c>
      <c r="I248" s="198">
        <v>1935</v>
      </c>
      <c r="J248" s="177"/>
      <c r="K248" s="203" t="s">
        <v>405</v>
      </c>
    </row>
    <row r="249" spans="1:12" s="194" customFormat="1" x14ac:dyDescent="0.2">
      <c r="A249" s="172"/>
      <c r="B249" s="178"/>
      <c r="C249" s="174"/>
      <c r="D249" s="174"/>
      <c r="E249" s="200"/>
      <c r="F249" s="175" t="s">
        <v>406</v>
      </c>
      <c r="G249" s="176">
        <v>680</v>
      </c>
      <c r="H249" s="175" t="s">
        <v>406</v>
      </c>
      <c r="I249" s="198">
        <v>680</v>
      </c>
      <c r="J249" s="177"/>
      <c r="K249" s="203" t="s">
        <v>407</v>
      </c>
    </row>
    <row r="250" spans="1:12" s="194" customFormat="1" x14ac:dyDescent="0.2">
      <c r="A250" s="172"/>
      <c r="B250" s="178"/>
      <c r="C250" s="174"/>
      <c r="D250" s="174"/>
      <c r="E250" s="200"/>
      <c r="F250" s="175" t="s">
        <v>377</v>
      </c>
      <c r="G250" s="176">
        <v>6800</v>
      </c>
      <c r="H250" s="175" t="s">
        <v>377</v>
      </c>
      <c r="I250" s="198">
        <v>6800</v>
      </c>
      <c r="J250" s="177"/>
      <c r="K250" s="203" t="s">
        <v>408</v>
      </c>
      <c r="L250" s="194" t="s">
        <v>409</v>
      </c>
    </row>
    <row r="251" spans="1:12" s="194" customFormat="1" x14ac:dyDescent="0.2">
      <c r="A251" s="172"/>
      <c r="B251" s="178"/>
      <c r="C251" s="174"/>
      <c r="D251" s="174"/>
      <c r="E251" s="200"/>
      <c r="F251" s="175" t="s">
        <v>380</v>
      </c>
      <c r="G251" s="176">
        <v>2800</v>
      </c>
      <c r="H251" s="175" t="s">
        <v>380</v>
      </c>
      <c r="I251" s="198">
        <v>2800</v>
      </c>
      <c r="J251" s="177"/>
      <c r="K251" s="203" t="s">
        <v>410</v>
      </c>
    </row>
    <row r="252" spans="1:12" s="194" customFormat="1" x14ac:dyDescent="0.2">
      <c r="A252" s="172"/>
      <c r="B252" s="178"/>
      <c r="C252" s="174"/>
      <c r="D252" s="174"/>
      <c r="E252" s="200"/>
      <c r="F252" s="175" t="s">
        <v>361</v>
      </c>
      <c r="G252" s="176">
        <v>1250</v>
      </c>
      <c r="H252" s="175" t="s">
        <v>361</v>
      </c>
      <c r="I252" s="198">
        <v>1250</v>
      </c>
      <c r="J252" s="177"/>
      <c r="K252" s="203" t="s">
        <v>411</v>
      </c>
    </row>
    <row r="253" spans="1:12" s="194" customFormat="1" x14ac:dyDescent="0.2">
      <c r="A253" s="172"/>
      <c r="B253" s="178"/>
      <c r="C253" s="174"/>
      <c r="D253" s="174"/>
      <c r="E253" s="200"/>
      <c r="F253" s="175" t="s">
        <v>355</v>
      </c>
      <c r="G253" s="176">
        <v>460</v>
      </c>
      <c r="H253" s="175" t="s">
        <v>355</v>
      </c>
      <c r="I253" s="198">
        <v>460</v>
      </c>
      <c r="J253" s="177"/>
      <c r="K253" s="203" t="s">
        <v>412</v>
      </c>
    </row>
    <row r="254" spans="1:12" s="194" customFormat="1" x14ac:dyDescent="0.2">
      <c r="A254" s="199"/>
      <c r="B254" s="178"/>
      <c r="C254" s="174"/>
      <c r="D254" s="174"/>
      <c r="E254" s="189"/>
      <c r="F254" s="175" t="s">
        <v>361</v>
      </c>
      <c r="G254" s="176">
        <v>350</v>
      </c>
      <c r="H254" s="175" t="s">
        <v>361</v>
      </c>
      <c r="I254" s="198">
        <v>350</v>
      </c>
      <c r="J254" s="177"/>
      <c r="K254" s="203" t="s">
        <v>413</v>
      </c>
    </row>
    <row r="255" spans="1:12" s="194" customFormat="1" x14ac:dyDescent="0.2">
      <c r="A255" s="180"/>
      <c r="B255" s="183"/>
      <c r="C255" s="182"/>
      <c r="D255" s="182"/>
      <c r="E255" s="190"/>
      <c r="F255" s="185" t="s">
        <v>414</v>
      </c>
      <c r="G255" s="191">
        <v>1065</v>
      </c>
      <c r="H255" s="185" t="s">
        <v>414</v>
      </c>
      <c r="I255" s="202">
        <v>1065</v>
      </c>
      <c r="J255" s="192"/>
      <c r="K255" s="204" t="s">
        <v>415</v>
      </c>
    </row>
    <row r="256" spans="1:12" s="194" customFormat="1" x14ac:dyDescent="0.2">
      <c r="A256" s="73">
        <v>95</v>
      </c>
      <c r="B256" s="178" t="s">
        <v>349</v>
      </c>
      <c r="C256" s="174">
        <v>36502.75</v>
      </c>
      <c r="D256" s="174">
        <f>I256+I257+I258+I259+I260+I261+I262+I263+I264+I265+I266+I267+I268+I269+I270+I271+I272+I273+I274+I275+I276</f>
        <v>36502.75</v>
      </c>
      <c r="E256" s="248" t="s">
        <v>130</v>
      </c>
      <c r="F256" s="175" t="s">
        <v>350</v>
      </c>
      <c r="G256" s="198">
        <v>8835.75</v>
      </c>
      <c r="H256" s="175" t="s">
        <v>350</v>
      </c>
      <c r="I256" s="198">
        <v>8835.75</v>
      </c>
      <c r="J256" s="177" t="s">
        <v>260</v>
      </c>
      <c r="K256" s="175" t="s">
        <v>416</v>
      </c>
    </row>
    <row r="257" spans="1:11" s="194" customFormat="1" x14ac:dyDescent="0.2">
      <c r="A257" s="172"/>
      <c r="B257" s="178"/>
      <c r="C257" s="174"/>
      <c r="D257" s="174"/>
      <c r="E257" s="248" t="s">
        <v>281</v>
      </c>
      <c r="F257" s="175" t="s">
        <v>353</v>
      </c>
      <c r="G257" s="198">
        <v>125</v>
      </c>
      <c r="H257" s="175" t="s">
        <v>353</v>
      </c>
      <c r="I257" s="198">
        <v>125</v>
      </c>
      <c r="J257" s="177"/>
      <c r="K257" s="175" t="s">
        <v>417</v>
      </c>
    </row>
    <row r="258" spans="1:11" s="194" customFormat="1" x14ac:dyDescent="0.2">
      <c r="A258" s="172"/>
      <c r="B258" s="178"/>
      <c r="C258" s="174"/>
      <c r="D258" s="174"/>
      <c r="E258" s="248" t="s">
        <v>282</v>
      </c>
      <c r="F258" s="175" t="s">
        <v>353</v>
      </c>
      <c r="G258" s="198">
        <v>1770</v>
      </c>
      <c r="H258" s="175" t="s">
        <v>353</v>
      </c>
      <c r="I258" s="198">
        <v>1770</v>
      </c>
      <c r="J258" s="177"/>
      <c r="K258" s="175" t="s">
        <v>418</v>
      </c>
    </row>
    <row r="259" spans="1:11" s="194" customFormat="1" x14ac:dyDescent="0.2">
      <c r="A259" s="172"/>
      <c r="B259" s="178"/>
      <c r="C259" s="174"/>
      <c r="D259" s="174"/>
      <c r="E259" s="248">
        <v>2561</v>
      </c>
      <c r="F259" s="175" t="s">
        <v>363</v>
      </c>
      <c r="G259" s="198">
        <v>75</v>
      </c>
      <c r="H259" s="175" t="s">
        <v>363</v>
      </c>
      <c r="I259" s="198">
        <v>75</v>
      </c>
      <c r="J259" s="177"/>
      <c r="K259" s="175" t="s">
        <v>419</v>
      </c>
    </row>
    <row r="260" spans="1:11" s="194" customFormat="1" x14ac:dyDescent="0.2">
      <c r="A260" s="172"/>
      <c r="B260" s="178"/>
      <c r="C260" s="174"/>
      <c r="D260" s="174"/>
      <c r="E260" s="200"/>
      <c r="F260" s="175" t="s">
        <v>355</v>
      </c>
      <c r="G260" s="198">
        <v>64</v>
      </c>
      <c r="H260" s="175" t="s">
        <v>355</v>
      </c>
      <c r="I260" s="198">
        <v>64</v>
      </c>
      <c r="J260" s="177"/>
      <c r="K260" s="175" t="s">
        <v>420</v>
      </c>
    </row>
    <row r="261" spans="1:11" s="194" customFormat="1" x14ac:dyDescent="0.2">
      <c r="A261" s="172"/>
      <c r="B261" s="178"/>
      <c r="C261" s="174"/>
      <c r="D261" s="174"/>
      <c r="E261" s="200"/>
      <c r="F261" s="175" t="s">
        <v>397</v>
      </c>
      <c r="G261" s="198">
        <v>1255</v>
      </c>
      <c r="H261" s="175" t="s">
        <v>397</v>
      </c>
      <c r="I261" s="198">
        <v>1255</v>
      </c>
      <c r="J261" s="177"/>
      <c r="K261" s="175" t="s">
        <v>421</v>
      </c>
    </row>
    <row r="262" spans="1:11" s="194" customFormat="1" x14ac:dyDescent="0.2">
      <c r="A262" s="172"/>
      <c r="B262" s="178"/>
      <c r="C262" s="174"/>
      <c r="D262" s="174"/>
      <c r="E262" s="200"/>
      <c r="F262" s="175" t="s">
        <v>422</v>
      </c>
      <c r="G262" s="198">
        <v>2200</v>
      </c>
      <c r="H262" s="175" t="s">
        <v>422</v>
      </c>
      <c r="I262" s="198">
        <v>2200</v>
      </c>
      <c r="J262" s="177"/>
      <c r="K262" s="175" t="s">
        <v>423</v>
      </c>
    </row>
    <row r="263" spans="1:11" s="194" customFormat="1" x14ac:dyDescent="0.2">
      <c r="A263" s="172"/>
      <c r="B263" s="178"/>
      <c r="C263" s="174"/>
      <c r="D263" s="174"/>
      <c r="E263" s="200"/>
      <c r="F263" s="175" t="s">
        <v>397</v>
      </c>
      <c r="G263" s="198">
        <v>1170</v>
      </c>
      <c r="H263" s="175" t="s">
        <v>397</v>
      </c>
      <c r="I263" s="198">
        <v>1170</v>
      </c>
      <c r="J263" s="177"/>
      <c r="K263" s="175" t="s">
        <v>424</v>
      </c>
    </row>
    <row r="264" spans="1:11" s="194" customFormat="1" x14ac:dyDescent="0.2">
      <c r="A264" s="172"/>
      <c r="B264" s="178"/>
      <c r="C264" s="174"/>
      <c r="D264" s="174"/>
      <c r="E264" s="200"/>
      <c r="F264" s="175" t="s">
        <v>425</v>
      </c>
      <c r="G264" s="198">
        <v>900</v>
      </c>
      <c r="H264" s="175" t="s">
        <v>425</v>
      </c>
      <c r="I264" s="198">
        <v>900</v>
      </c>
      <c r="J264" s="177"/>
      <c r="K264" s="175" t="s">
        <v>426</v>
      </c>
    </row>
    <row r="265" spans="1:11" s="194" customFormat="1" x14ac:dyDescent="0.2">
      <c r="A265" s="172"/>
      <c r="B265" s="178"/>
      <c r="C265" s="174"/>
      <c r="D265" s="174"/>
      <c r="E265" s="200"/>
      <c r="F265" s="175" t="s">
        <v>427</v>
      </c>
      <c r="G265" s="198">
        <v>750</v>
      </c>
      <c r="H265" s="175" t="s">
        <v>427</v>
      </c>
      <c r="I265" s="198">
        <v>750</v>
      </c>
      <c r="J265" s="177"/>
      <c r="K265" s="175" t="s">
        <v>428</v>
      </c>
    </row>
    <row r="266" spans="1:11" s="194" customFormat="1" x14ac:dyDescent="0.2">
      <c r="A266" s="172"/>
      <c r="B266" s="178"/>
      <c r="C266" s="174"/>
      <c r="D266" s="174"/>
      <c r="E266" s="200"/>
      <c r="F266" s="175" t="s">
        <v>373</v>
      </c>
      <c r="G266" s="198">
        <v>2656</v>
      </c>
      <c r="H266" s="175" t="s">
        <v>373</v>
      </c>
      <c r="I266" s="198">
        <v>2656</v>
      </c>
      <c r="J266" s="177"/>
      <c r="K266" s="175" t="s">
        <v>429</v>
      </c>
    </row>
    <row r="267" spans="1:11" s="194" customFormat="1" x14ac:dyDescent="0.2">
      <c r="A267" s="172"/>
      <c r="B267" s="178"/>
      <c r="C267" s="174"/>
      <c r="D267" s="174"/>
      <c r="E267" s="200"/>
      <c r="F267" s="175" t="s">
        <v>373</v>
      </c>
      <c r="G267" s="198">
        <v>2650</v>
      </c>
      <c r="H267" s="175" t="s">
        <v>373</v>
      </c>
      <c r="I267" s="198">
        <v>2650</v>
      </c>
      <c r="J267" s="177"/>
      <c r="K267" s="175" t="s">
        <v>430</v>
      </c>
    </row>
    <row r="268" spans="1:11" s="194" customFormat="1" x14ac:dyDescent="0.2">
      <c r="A268" s="172"/>
      <c r="B268" s="178"/>
      <c r="C268" s="174"/>
      <c r="D268" s="174"/>
      <c r="E268" s="200"/>
      <c r="F268" s="175" t="s">
        <v>431</v>
      </c>
      <c r="G268" s="198">
        <v>1075</v>
      </c>
      <c r="H268" s="175" t="s">
        <v>431</v>
      </c>
      <c r="I268" s="198">
        <v>1075</v>
      </c>
      <c r="J268" s="177"/>
      <c r="K268" s="175" t="s">
        <v>432</v>
      </c>
    </row>
    <row r="269" spans="1:11" s="194" customFormat="1" x14ac:dyDescent="0.2">
      <c r="A269" s="172"/>
      <c r="B269" s="178"/>
      <c r="C269" s="174"/>
      <c r="D269" s="174"/>
      <c r="E269" s="200"/>
      <c r="F269" s="175" t="s">
        <v>433</v>
      </c>
      <c r="G269" s="198">
        <v>360</v>
      </c>
      <c r="H269" s="175" t="s">
        <v>433</v>
      </c>
      <c r="I269" s="198">
        <v>360</v>
      </c>
      <c r="J269" s="177"/>
      <c r="K269" s="175" t="s">
        <v>434</v>
      </c>
    </row>
    <row r="270" spans="1:11" s="194" customFormat="1" x14ac:dyDescent="0.2">
      <c r="A270" s="172"/>
      <c r="B270" s="178"/>
      <c r="C270" s="174"/>
      <c r="D270" s="174"/>
      <c r="E270" s="200"/>
      <c r="F270" s="175" t="s">
        <v>380</v>
      </c>
      <c r="G270" s="198">
        <v>2650</v>
      </c>
      <c r="H270" s="175" t="s">
        <v>380</v>
      </c>
      <c r="I270" s="198">
        <v>2650</v>
      </c>
      <c r="J270" s="177"/>
      <c r="K270" s="175" t="s">
        <v>435</v>
      </c>
    </row>
    <row r="271" spans="1:11" s="194" customFormat="1" x14ac:dyDescent="0.2">
      <c r="A271" s="172"/>
      <c r="B271" s="178"/>
      <c r="C271" s="174"/>
      <c r="D271" s="174"/>
      <c r="E271" s="200"/>
      <c r="F271" s="175" t="s">
        <v>361</v>
      </c>
      <c r="G271" s="198">
        <v>1250</v>
      </c>
      <c r="H271" s="175" t="s">
        <v>361</v>
      </c>
      <c r="I271" s="198">
        <v>1250</v>
      </c>
      <c r="J271" s="177"/>
      <c r="K271" s="175" t="s">
        <v>436</v>
      </c>
    </row>
    <row r="272" spans="1:11" s="194" customFormat="1" x14ac:dyDescent="0.2">
      <c r="A272" s="172"/>
      <c r="B272" s="178"/>
      <c r="C272" s="174"/>
      <c r="D272" s="174"/>
      <c r="E272" s="200"/>
      <c r="F272" s="175" t="s">
        <v>425</v>
      </c>
      <c r="G272" s="198">
        <v>1000</v>
      </c>
      <c r="H272" s="175" t="s">
        <v>425</v>
      </c>
      <c r="I272" s="198">
        <v>1000</v>
      </c>
      <c r="J272" s="177"/>
      <c r="K272" s="175" t="s">
        <v>437</v>
      </c>
    </row>
    <row r="273" spans="1:11" s="194" customFormat="1" x14ac:dyDescent="0.2">
      <c r="A273" s="172"/>
      <c r="B273" s="178"/>
      <c r="C273" s="174"/>
      <c r="D273" s="174"/>
      <c r="E273" s="200"/>
      <c r="F273" s="175" t="s">
        <v>397</v>
      </c>
      <c r="G273" s="198">
        <v>1400</v>
      </c>
      <c r="H273" s="175" t="s">
        <v>397</v>
      </c>
      <c r="I273" s="198">
        <v>1400</v>
      </c>
      <c r="J273" s="177"/>
      <c r="K273" s="175" t="s">
        <v>438</v>
      </c>
    </row>
    <row r="274" spans="1:11" s="194" customFormat="1" x14ac:dyDescent="0.2">
      <c r="A274" s="172"/>
      <c r="B274" s="178"/>
      <c r="C274" s="174"/>
      <c r="D274" s="174"/>
      <c r="E274" s="200"/>
      <c r="F274" s="175" t="s">
        <v>400</v>
      </c>
      <c r="G274" s="198">
        <v>3057</v>
      </c>
      <c r="H274" s="175" t="s">
        <v>400</v>
      </c>
      <c r="I274" s="198">
        <v>3057</v>
      </c>
      <c r="J274" s="177"/>
      <c r="K274" s="175" t="s">
        <v>439</v>
      </c>
    </row>
    <row r="275" spans="1:11" s="194" customFormat="1" x14ac:dyDescent="0.2">
      <c r="A275" s="172"/>
      <c r="B275" s="178"/>
      <c r="C275" s="174"/>
      <c r="D275" s="174"/>
      <c r="E275" s="200"/>
      <c r="F275" s="175" t="s">
        <v>400</v>
      </c>
      <c r="G275" s="198">
        <v>1160</v>
      </c>
      <c r="H275" s="175" t="s">
        <v>400</v>
      </c>
      <c r="I275" s="198">
        <v>1160</v>
      </c>
      <c r="J275" s="177"/>
      <c r="K275" s="175" t="s">
        <v>440</v>
      </c>
    </row>
    <row r="276" spans="1:11" s="194" customFormat="1" x14ac:dyDescent="0.2">
      <c r="A276" s="172"/>
      <c r="B276" s="178"/>
      <c r="C276" s="174"/>
      <c r="D276" s="174"/>
      <c r="E276" s="200"/>
      <c r="F276" s="175" t="s">
        <v>397</v>
      </c>
      <c r="G276" s="198">
        <v>2100</v>
      </c>
      <c r="H276" s="175" t="s">
        <v>397</v>
      </c>
      <c r="I276" s="198">
        <v>2100</v>
      </c>
      <c r="J276" s="177"/>
      <c r="K276" s="175" t="s">
        <v>441</v>
      </c>
    </row>
    <row r="277" spans="1:11" s="194" customFormat="1" x14ac:dyDescent="0.2">
      <c r="A277" s="73">
        <v>96</v>
      </c>
      <c r="B277" s="193" t="s">
        <v>349</v>
      </c>
      <c r="C277" s="167">
        <v>12663</v>
      </c>
      <c r="D277" s="167">
        <f>I277+I278+I279+I280+I281+I282+I283+I284+I285+I286+I287</f>
        <v>12663</v>
      </c>
      <c r="E277" s="247" t="s">
        <v>130</v>
      </c>
      <c r="F277" s="187" t="s">
        <v>353</v>
      </c>
      <c r="G277" s="197">
        <v>1789</v>
      </c>
      <c r="H277" s="187" t="s">
        <v>353</v>
      </c>
      <c r="I277" s="197">
        <v>1789</v>
      </c>
      <c r="J277" s="188" t="s">
        <v>260</v>
      </c>
      <c r="K277" s="187" t="s">
        <v>442</v>
      </c>
    </row>
    <row r="278" spans="1:11" s="194" customFormat="1" x14ac:dyDescent="0.2">
      <c r="A278" s="172"/>
      <c r="B278" s="178"/>
      <c r="C278" s="174"/>
      <c r="D278" s="174"/>
      <c r="E278" s="248" t="s">
        <v>281</v>
      </c>
      <c r="F278" s="175" t="s">
        <v>350</v>
      </c>
      <c r="G278" s="198">
        <v>3616.5</v>
      </c>
      <c r="H278" s="175" t="s">
        <v>350</v>
      </c>
      <c r="I278" s="198">
        <v>3616.5</v>
      </c>
      <c r="J278" s="177"/>
      <c r="K278" s="175" t="s">
        <v>443</v>
      </c>
    </row>
    <row r="279" spans="1:11" s="194" customFormat="1" x14ac:dyDescent="0.2">
      <c r="A279" s="172"/>
      <c r="B279" s="178"/>
      <c r="C279" s="174"/>
      <c r="D279" s="174"/>
      <c r="E279" s="248" t="s">
        <v>282</v>
      </c>
      <c r="F279" s="175" t="s">
        <v>355</v>
      </c>
      <c r="G279" s="198">
        <v>1099.5</v>
      </c>
      <c r="H279" s="175" t="s">
        <v>355</v>
      </c>
      <c r="I279" s="198">
        <v>1099.5</v>
      </c>
      <c r="J279" s="177"/>
      <c r="K279" s="175" t="s">
        <v>444</v>
      </c>
    </row>
    <row r="280" spans="1:11" s="194" customFormat="1" x14ac:dyDescent="0.2">
      <c r="A280" s="172"/>
      <c r="B280" s="178"/>
      <c r="C280" s="174"/>
      <c r="D280" s="174"/>
      <c r="E280" s="248">
        <v>2561</v>
      </c>
      <c r="F280" s="175" t="s">
        <v>361</v>
      </c>
      <c r="G280" s="198">
        <v>350</v>
      </c>
      <c r="H280" s="175" t="s">
        <v>361</v>
      </c>
      <c r="I280" s="198">
        <v>350</v>
      </c>
      <c r="J280" s="177"/>
      <c r="K280" s="175" t="s">
        <v>445</v>
      </c>
    </row>
    <row r="281" spans="1:11" s="194" customFormat="1" x14ac:dyDescent="0.2">
      <c r="A281" s="172"/>
      <c r="B281" s="178"/>
      <c r="C281" s="174"/>
      <c r="D281" s="174"/>
      <c r="E281" s="200"/>
      <c r="F281" s="175" t="s">
        <v>361</v>
      </c>
      <c r="G281" s="198">
        <v>1250</v>
      </c>
      <c r="H281" s="175" t="s">
        <v>361</v>
      </c>
      <c r="I281" s="198">
        <v>1250</v>
      </c>
      <c r="J281" s="177"/>
      <c r="K281" s="175" t="s">
        <v>446</v>
      </c>
    </row>
    <row r="282" spans="1:11" s="194" customFormat="1" x14ac:dyDescent="0.2">
      <c r="A282" s="172"/>
      <c r="B282" s="178"/>
      <c r="C282" s="174"/>
      <c r="D282" s="174"/>
      <c r="E282" s="200"/>
      <c r="F282" s="175" t="s">
        <v>397</v>
      </c>
      <c r="G282" s="198">
        <v>330</v>
      </c>
      <c r="H282" s="175" t="s">
        <v>397</v>
      </c>
      <c r="I282" s="198">
        <v>330</v>
      </c>
      <c r="J282" s="177"/>
      <c r="K282" s="175" t="s">
        <v>447</v>
      </c>
    </row>
    <row r="283" spans="1:11" s="194" customFormat="1" x14ac:dyDescent="0.2">
      <c r="A283" s="172"/>
      <c r="B283" s="178"/>
      <c r="C283" s="174"/>
      <c r="D283" s="174"/>
      <c r="E283" s="200"/>
      <c r="F283" s="175" t="s">
        <v>373</v>
      </c>
      <c r="G283" s="198">
        <v>2084</v>
      </c>
      <c r="H283" s="175" t="s">
        <v>373</v>
      </c>
      <c r="I283" s="198">
        <v>2084</v>
      </c>
      <c r="J283" s="177"/>
      <c r="K283" s="175" t="s">
        <v>448</v>
      </c>
    </row>
    <row r="284" spans="1:11" s="194" customFormat="1" x14ac:dyDescent="0.2">
      <c r="A284" s="172"/>
      <c r="B284" s="178"/>
      <c r="C284" s="174"/>
      <c r="D284" s="174"/>
      <c r="E284" s="200"/>
      <c r="F284" s="175" t="s">
        <v>449</v>
      </c>
      <c r="G284" s="198">
        <v>300</v>
      </c>
      <c r="H284" s="175" t="s">
        <v>449</v>
      </c>
      <c r="I284" s="198">
        <v>300</v>
      </c>
      <c r="J284" s="177"/>
      <c r="K284" s="175" t="s">
        <v>450</v>
      </c>
    </row>
    <row r="285" spans="1:11" s="194" customFormat="1" x14ac:dyDescent="0.2">
      <c r="A285" s="172"/>
      <c r="B285" s="178"/>
      <c r="C285" s="174"/>
      <c r="D285" s="174"/>
      <c r="E285" s="200"/>
      <c r="F285" s="175" t="s">
        <v>400</v>
      </c>
      <c r="G285" s="198">
        <v>1100</v>
      </c>
      <c r="H285" s="175" t="s">
        <v>400</v>
      </c>
      <c r="I285" s="198">
        <v>1100</v>
      </c>
      <c r="J285" s="177"/>
      <c r="K285" s="175" t="s">
        <v>451</v>
      </c>
    </row>
    <row r="286" spans="1:11" s="194" customFormat="1" x14ac:dyDescent="0.2">
      <c r="A286" s="172"/>
      <c r="B286" s="178"/>
      <c r="C286" s="174"/>
      <c r="D286" s="174"/>
      <c r="E286" s="200"/>
      <c r="F286" s="175" t="s">
        <v>373</v>
      </c>
      <c r="G286" s="198">
        <v>564</v>
      </c>
      <c r="H286" s="175" t="s">
        <v>373</v>
      </c>
      <c r="I286" s="198">
        <v>564</v>
      </c>
      <c r="J286" s="177"/>
      <c r="K286" s="175" t="s">
        <v>452</v>
      </c>
    </row>
    <row r="287" spans="1:11" s="194" customFormat="1" x14ac:dyDescent="0.2">
      <c r="A287" s="180"/>
      <c r="B287" s="183"/>
      <c r="C287" s="182"/>
      <c r="D287" s="182"/>
      <c r="E287" s="205"/>
      <c r="F287" s="185" t="s">
        <v>433</v>
      </c>
      <c r="G287" s="202">
        <v>180</v>
      </c>
      <c r="H287" s="185" t="s">
        <v>433</v>
      </c>
      <c r="I287" s="202">
        <v>180</v>
      </c>
      <c r="J287" s="192"/>
      <c r="K287" s="185" t="s">
        <v>453</v>
      </c>
    </row>
    <row r="288" spans="1:11" s="39" customFormat="1" ht="23.25" customHeight="1" x14ac:dyDescent="0.35">
      <c r="A288" s="291">
        <v>97</v>
      </c>
      <c r="B288" s="302" t="s">
        <v>129</v>
      </c>
      <c r="C288" s="207"/>
      <c r="D288" s="207"/>
      <c r="E288" s="208"/>
      <c r="F288" s="209"/>
      <c r="G288" s="210"/>
      <c r="H288" s="209"/>
      <c r="I288" s="210"/>
      <c r="J288" s="211"/>
      <c r="K288" s="212"/>
    </row>
    <row r="289" spans="1:11" s="39" customFormat="1" ht="22.5" customHeight="1" x14ac:dyDescent="0.35">
      <c r="A289" s="291"/>
      <c r="B289" s="302"/>
      <c r="C289" s="303">
        <v>32766.080000000002</v>
      </c>
      <c r="D289" s="303">
        <v>32766.080000000002</v>
      </c>
      <c r="E289" s="289" t="s">
        <v>130</v>
      </c>
      <c r="F289" s="213"/>
      <c r="G289" s="214"/>
      <c r="H289" s="213"/>
      <c r="I289" s="214"/>
      <c r="J289" s="305" t="s">
        <v>131</v>
      </c>
      <c r="K289" s="215" t="s">
        <v>132</v>
      </c>
    </row>
    <row r="290" spans="1:11" s="39" customFormat="1" ht="46.5" customHeight="1" x14ac:dyDescent="0.35">
      <c r="A290" s="291"/>
      <c r="B290" s="302"/>
      <c r="C290" s="304"/>
      <c r="D290" s="304"/>
      <c r="E290" s="286"/>
      <c r="F290" s="216" t="s">
        <v>133</v>
      </c>
      <c r="G290" s="217">
        <v>32766.080000000002</v>
      </c>
      <c r="H290" s="216" t="s">
        <v>133</v>
      </c>
      <c r="I290" s="217">
        <v>32766.080000000002</v>
      </c>
      <c r="J290" s="306"/>
      <c r="K290" s="218" t="s">
        <v>134</v>
      </c>
    </row>
    <row r="291" spans="1:11" s="39" customFormat="1" ht="27" customHeight="1" x14ac:dyDescent="0.35">
      <c r="A291" s="291">
        <v>98</v>
      </c>
      <c r="B291" s="271" t="s">
        <v>135</v>
      </c>
      <c r="C291" s="219"/>
      <c r="D291" s="220"/>
      <c r="E291" s="297" t="s">
        <v>130</v>
      </c>
      <c r="F291" s="221"/>
      <c r="G291" s="222"/>
      <c r="H291" s="223"/>
      <c r="I291" s="222"/>
      <c r="J291" s="307" t="s">
        <v>131</v>
      </c>
      <c r="K291" s="215" t="s">
        <v>136</v>
      </c>
    </row>
    <row r="292" spans="1:11" s="39" customFormat="1" ht="39.75" customHeight="1" x14ac:dyDescent="0.35">
      <c r="A292" s="291"/>
      <c r="B292" s="271"/>
      <c r="C292" s="224">
        <v>1290</v>
      </c>
      <c r="D292" s="224">
        <v>1290</v>
      </c>
      <c r="E292" s="297"/>
      <c r="F292" s="216" t="s">
        <v>137</v>
      </c>
      <c r="G292" s="217">
        <v>1290</v>
      </c>
      <c r="H292" s="216" t="s">
        <v>137</v>
      </c>
      <c r="I292" s="217">
        <v>1290</v>
      </c>
      <c r="J292" s="306"/>
      <c r="K292" s="225" t="s">
        <v>138</v>
      </c>
    </row>
    <row r="293" spans="1:11" s="39" customFormat="1" ht="24.75" customHeight="1" x14ac:dyDescent="0.35">
      <c r="A293" s="291">
        <v>99</v>
      </c>
      <c r="B293" s="271" t="s">
        <v>139</v>
      </c>
      <c r="C293" s="219"/>
      <c r="D293" s="220"/>
      <c r="E293" s="297" t="s">
        <v>130</v>
      </c>
      <c r="F293" s="221"/>
      <c r="G293" s="222"/>
      <c r="H293" s="223"/>
      <c r="I293" s="222"/>
      <c r="J293" s="307" t="s">
        <v>131</v>
      </c>
      <c r="K293" s="215" t="s">
        <v>136</v>
      </c>
    </row>
    <row r="294" spans="1:11" s="39" customFormat="1" ht="39.75" customHeight="1" x14ac:dyDescent="0.35">
      <c r="A294" s="291"/>
      <c r="B294" s="271"/>
      <c r="C294" s="303">
        <v>11147</v>
      </c>
      <c r="D294" s="303">
        <v>11147</v>
      </c>
      <c r="E294" s="297"/>
      <c r="F294" s="226" t="s">
        <v>140</v>
      </c>
      <c r="G294" s="222">
        <v>1720</v>
      </c>
      <c r="H294" s="226" t="s">
        <v>140</v>
      </c>
      <c r="I294" s="222">
        <v>1720</v>
      </c>
      <c r="J294" s="305"/>
      <c r="K294" s="215" t="s">
        <v>141</v>
      </c>
    </row>
    <row r="295" spans="1:11" s="39" customFormat="1" ht="39.75" customHeight="1" x14ac:dyDescent="0.35">
      <c r="A295" s="291"/>
      <c r="B295" s="271"/>
      <c r="C295" s="303"/>
      <c r="D295" s="303"/>
      <c r="E295" s="297"/>
      <c r="F295" s="221" t="s">
        <v>142</v>
      </c>
      <c r="G295" s="222">
        <v>1560</v>
      </c>
      <c r="H295" s="221" t="s">
        <v>142</v>
      </c>
      <c r="I295" s="222">
        <v>1560</v>
      </c>
      <c r="J295" s="305"/>
      <c r="K295" s="215" t="s">
        <v>143</v>
      </c>
    </row>
    <row r="296" spans="1:11" s="39" customFormat="1" ht="48" customHeight="1" x14ac:dyDescent="0.35">
      <c r="A296" s="291"/>
      <c r="B296" s="271"/>
      <c r="C296" s="304"/>
      <c r="D296" s="304"/>
      <c r="E296" s="297"/>
      <c r="F296" s="216" t="s">
        <v>144</v>
      </c>
      <c r="G296" s="217">
        <v>7867</v>
      </c>
      <c r="H296" s="216" t="s">
        <v>144</v>
      </c>
      <c r="I296" s="217">
        <v>7867</v>
      </c>
      <c r="J296" s="306"/>
      <c r="K296" s="225" t="s">
        <v>145</v>
      </c>
    </row>
    <row r="297" spans="1:11" s="39" customFormat="1" ht="24.75" customHeight="1" x14ac:dyDescent="0.35">
      <c r="A297" s="291">
        <v>100</v>
      </c>
      <c r="B297" s="271" t="s">
        <v>146</v>
      </c>
      <c r="C297" s="219"/>
      <c r="D297" s="220"/>
      <c r="E297" s="297" t="s">
        <v>130</v>
      </c>
      <c r="F297" s="221"/>
      <c r="G297" s="222"/>
      <c r="H297" s="223"/>
      <c r="I297" s="222"/>
      <c r="J297" s="307" t="s">
        <v>131</v>
      </c>
      <c r="K297" s="215" t="s">
        <v>136</v>
      </c>
    </row>
    <row r="298" spans="1:11" s="39" customFormat="1" ht="39.75" customHeight="1" x14ac:dyDescent="0.35">
      <c r="A298" s="291"/>
      <c r="B298" s="271"/>
      <c r="C298" s="224">
        <v>7999</v>
      </c>
      <c r="D298" s="224">
        <v>7999</v>
      </c>
      <c r="E298" s="297"/>
      <c r="F298" s="216" t="s">
        <v>147</v>
      </c>
      <c r="G298" s="217">
        <v>7999</v>
      </c>
      <c r="H298" s="216" t="s">
        <v>147</v>
      </c>
      <c r="I298" s="217">
        <v>7999</v>
      </c>
      <c r="J298" s="306"/>
      <c r="K298" s="225" t="s">
        <v>148</v>
      </c>
    </row>
    <row r="299" spans="1:11" s="39" customFormat="1" ht="27.75" customHeight="1" x14ac:dyDescent="0.35">
      <c r="A299" s="291">
        <v>101</v>
      </c>
      <c r="B299" s="271" t="s">
        <v>149</v>
      </c>
      <c r="C299" s="219"/>
      <c r="D299" s="220"/>
      <c r="E299" s="297" t="s">
        <v>130</v>
      </c>
      <c r="F299" s="221"/>
      <c r="G299" s="222"/>
      <c r="H299" s="223"/>
      <c r="I299" s="222"/>
      <c r="J299" s="305" t="s">
        <v>131</v>
      </c>
      <c r="K299" s="215" t="s">
        <v>136</v>
      </c>
    </row>
    <row r="300" spans="1:11" s="39" customFormat="1" ht="39.75" customHeight="1" x14ac:dyDescent="0.35">
      <c r="A300" s="291"/>
      <c r="B300" s="271"/>
      <c r="C300" s="224">
        <v>1400</v>
      </c>
      <c r="D300" s="224">
        <v>1400</v>
      </c>
      <c r="E300" s="297"/>
      <c r="F300" s="216" t="s">
        <v>150</v>
      </c>
      <c r="G300" s="217">
        <v>1400</v>
      </c>
      <c r="H300" s="216" t="s">
        <v>150</v>
      </c>
      <c r="I300" s="217">
        <v>1400</v>
      </c>
      <c r="J300" s="305"/>
      <c r="K300" s="225" t="s">
        <v>151</v>
      </c>
    </row>
    <row r="301" spans="1:11" s="39" customFormat="1" ht="26.25" customHeight="1" x14ac:dyDescent="0.35">
      <c r="A301" s="291">
        <v>102</v>
      </c>
      <c r="B301" s="308" t="s">
        <v>152</v>
      </c>
      <c r="C301" s="304">
        <v>2780</v>
      </c>
      <c r="D301" s="304">
        <v>2780</v>
      </c>
      <c r="E301" s="296" t="s">
        <v>130</v>
      </c>
      <c r="F301" s="209"/>
      <c r="G301" s="210"/>
      <c r="H301" s="209"/>
      <c r="I301" s="227"/>
      <c r="J301" s="310" t="s">
        <v>131</v>
      </c>
      <c r="K301" s="212" t="s">
        <v>132</v>
      </c>
    </row>
    <row r="302" spans="1:11" s="39" customFormat="1" ht="39.75" customHeight="1" x14ac:dyDescent="0.35">
      <c r="A302" s="291"/>
      <c r="B302" s="308"/>
      <c r="C302" s="309"/>
      <c r="D302" s="309"/>
      <c r="E302" s="293"/>
      <c r="F302" s="216" t="s">
        <v>153</v>
      </c>
      <c r="G302" s="217">
        <v>2780</v>
      </c>
      <c r="H302" s="216" t="s">
        <v>153</v>
      </c>
      <c r="I302" s="217">
        <v>2780</v>
      </c>
      <c r="J302" s="310"/>
      <c r="K302" s="225" t="s">
        <v>154</v>
      </c>
    </row>
    <row r="303" spans="1:11" s="39" customFormat="1" ht="39.75" customHeight="1" x14ac:dyDescent="0.35">
      <c r="A303" s="291">
        <v>103</v>
      </c>
      <c r="B303" s="308" t="s">
        <v>155</v>
      </c>
      <c r="C303" s="304">
        <v>11273</v>
      </c>
      <c r="D303" s="304">
        <v>11273</v>
      </c>
      <c r="E303" s="296" t="s">
        <v>130</v>
      </c>
      <c r="F303" s="209"/>
      <c r="G303" s="210"/>
      <c r="H303" s="209"/>
      <c r="I303" s="227"/>
      <c r="J303" s="310" t="s">
        <v>131</v>
      </c>
      <c r="K303" s="212" t="s">
        <v>132</v>
      </c>
    </row>
    <row r="304" spans="1:11" s="39" customFormat="1" ht="47.25" customHeight="1" x14ac:dyDescent="0.35">
      <c r="A304" s="291"/>
      <c r="B304" s="308"/>
      <c r="C304" s="309"/>
      <c r="D304" s="309"/>
      <c r="E304" s="293"/>
      <c r="F304" s="216" t="s">
        <v>156</v>
      </c>
      <c r="G304" s="217">
        <v>11273</v>
      </c>
      <c r="H304" s="216" t="s">
        <v>156</v>
      </c>
      <c r="I304" s="217">
        <v>11273</v>
      </c>
      <c r="J304" s="310"/>
      <c r="K304" s="225" t="s">
        <v>157</v>
      </c>
    </row>
    <row r="305" spans="1:11" s="39" customFormat="1" ht="26.25" customHeight="1" x14ac:dyDescent="0.35">
      <c r="A305" s="291">
        <v>104</v>
      </c>
      <c r="B305" s="294" t="s">
        <v>158</v>
      </c>
      <c r="C305" s="304">
        <v>46700</v>
      </c>
      <c r="D305" s="304">
        <v>46700</v>
      </c>
      <c r="E305" s="293" t="s">
        <v>130</v>
      </c>
      <c r="F305" s="209"/>
      <c r="G305" s="210"/>
      <c r="H305" s="209"/>
      <c r="I305" s="210"/>
      <c r="J305" s="307" t="s">
        <v>131</v>
      </c>
      <c r="K305" s="228" t="s">
        <v>159</v>
      </c>
    </row>
    <row r="306" spans="1:11" s="39" customFormat="1" ht="57.75" customHeight="1" x14ac:dyDescent="0.35">
      <c r="A306" s="291"/>
      <c r="B306" s="294"/>
      <c r="C306" s="304"/>
      <c r="D306" s="304"/>
      <c r="E306" s="293"/>
      <c r="F306" s="213" t="s">
        <v>108</v>
      </c>
      <c r="G306" s="214">
        <v>21800</v>
      </c>
      <c r="H306" s="213" t="s">
        <v>108</v>
      </c>
      <c r="I306" s="214">
        <v>21800</v>
      </c>
      <c r="J306" s="305"/>
      <c r="K306" s="229" t="s">
        <v>160</v>
      </c>
    </row>
    <row r="307" spans="1:11" s="39" customFormat="1" ht="56.25" customHeight="1" x14ac:dyDescent="0.35">
      <c r="A307" s="291"/>
      <c r="B307" s="294"/>
      <c r="C307" s="304"/>
      <c r="D307" s="304"/>
      <c r="E307" s="293"/>
      <c r="F307" s="213" t="s">
        <v>108</v>
      </c>
      <c r="G307" s="214">
        <v>15000</v>
      </c>
      <c r="H307" s="213" t="s">
        <v>108</v>
      </c>
      <c r="I307" s="214">
        <v>15000</v>
      </c>
      <c r="J307" s="305"/>
      <c r="K307" s="229" t="s">
        <v>161</v>
      </c>
    </row>
    <row r="308" spans="1:11" s="39" customFormat="1" ht="62.25" customHeight="1" x14ac:dyDescent="0.35">
      <c r="A308" s="291"/>
      <c r="B308" s="294"/>
      <c r="C308" s="309"/>
      <c r="D308" s="309"/>
      <c r="E308" s="293"/>
      <c r="F308" s="216" t="s">
        <v>108</v>
      </c>
      <c r="G308" s="217">
        <v>9900</v>
      </c>
      <c r="H308" s="216" t="s">
        <v>108</v>
      </c>
      <c r="I308" s="217">
        <v>9900</v>
      </c>
      <c r="J308" s="306"/>
      <c r="K308" s="229" t="s">
        <v>162</v>
      </c>
    </row>
    <row r="309" spans="1:11" s="39" customFormat="1" ht="32.25" customHeight="1" x14ac:dyDescent="0.35">
      <c r="A309" s="291">
        <v>105</v>
      </c>
      <c r="B309" s="308" t="s">
        <v>163</v>
      </c>
      <c r="C309" s="304">
        <v>5900</v>
      </c>
      <c r="D309" s="304">
        <v>5900</v>
      </c>
      <c r="E309" s="296" t="s">
        <v>130</v>
      </c>
      <c r="F309" s="209"/>
      <c r="G309" s="210"/>
      <c r="H309" s="209"/>
      <c r="I309" s="227"/>
      <c r="J309" s="310" t="s">
        <v>131</v>
      </c>
      <c r="K309" s="212" t="s">
        <v>132</v>
      </c>
    </row>
    <row r="310" spans="1:11" s="39" customFormat="1" ht="44.25" customHeight="1" x14ac:dyDescent="0.35">
      <c r="A310" s="291"/>
      <c r="B310" s="308"/>
      <c r="C310" s="309"/>
      <c r="D310" s="309"/>
      <c r="E310" s="293"/>
      <c r="F310" s="216" t="s">
        <v>164</v>
      </c>
      <c r="G310" s="217">
        <v>5900</v>
      </c>
      <c r="H310" s="216" t="s">
        <v>164</v>
      </c>
      <c r="I310" s="217">
        <v>5900</v>
      </c>
      <c r="J310" s="310"/>
      <c r="K310" s="225" t="s">
        <v>165</v>
      </c>
    </row>
    <row r="311" spans="1:11" s="39" customFormat="1" ht="44.25" customHeight="1" x14ac:dyDescent="0.35">
      <c r="A311" s="291">
        <v>106</v>
      </c>
      <c r="B311" s="308" t="s">
        <v>166</v>
      </c>
      <c r="C311" s="304">
        <v>9844</v>
      </c>
      <c r="D311" s="304">
        <v>9844</v>
      </c>
      <c r="E311" s="296" t="s">
        <v>130</v>
      </c>
      <c r="F311" s="209"/>
      <c r="G311" s="210"/>
      <c r="H311" s="209"/>
      <c r="I311" s="227"/>
      <c r="J311" s="310" t="s">
        <v>131</v>
      </c>
      <c r="K311" s="212" t="s">
        <v>132</v>
      </c>
    </row>
    <row r="312" spans="1:11" s="39" customFormat="1" ht="44.25" customHeight="1" x14ac:dyDescent="0.35">
      <c r="A312" s="291"/>
      <c r="B312" s="308"/>
      <c r="C312" s="309"/>
      <c r="D312" s="309"/>
      <c r="E312" s="293"/>
      <c r="F312" s="216" t="s">
        <v>167</v>
      </c>
      <c r="G312" s="217">
        <v>9844</v>
      </c>
      <c r="H312" s="216" t="s">
        <v>167</v>
      </c>
      <c r="I312" s="217">
        <v>9844</v>
      </c>
      <c r="J312" s="310"/>
      <c r="K312" s="225" t="s">
        <v>168</v>
      </c>
    </row>
    <row r="313" spans="1:11" s="39" customFormat="1" ht="44.25" customHeight="1" x14ac:dyDescent="0.35">
      <c r="A313" s="291">
        <v>107</v>
      </c>
      <c r="B313" s="308" t="s">
        <v>169</v>
      </c>
      <c r="C313" s="304">
        <v>22983.599999999999</v>
      </c>
      <c r="D313" s="304">
        <v>22984.6</v>
      </c>
      <c r="E313" s="296" t="s">
        <v>130</v>
      </c>
      <c r="F313" s="209"/>
      <c r="G313" s="210"/>
      <c r="H313" s="209"/>
      <c r="I313" s="227"/>
      <c r="J313" s="310" t="s">
        <v>131</v>
      </c>
      <c r="K313" s="212" t="s">
        <v>132</v>
      </c>
    </row>
    <row r="314" spans="1:11" s="39" customFormat="1" ht="63" customHeight="1" x14ac:dyDescent="0.35">
      <c r="A314" s="291"/>
      <c r="B314" s="308"/>
      <c r="C314" s="309"/>
      <c r="D314" s="309"/>
      <c r="E314" s="293"/>
      <c r="F314" s="216" t="s">
        <v>170</v>
      </c>
      <c r="G314" s="217">
        <v>22983.599999999999</v>
      </c>
      <c r="H314" s="216" t="s">
        <v>170</v>
      </c>
      <c r="I314" s="217">
        <v>22983.599999999999</v>
      </c>
      <c r="J314" s="310"/>
      <c r="K314" s="225" t="s">
        <v>171</v>
      </c>
    </row>
    <row r="315" spans="1:11" s="39" customFormat="1" ht="34.5" customHeight="1" x14ac:dyDescent="0.35">
      <c r="A315" s="291">
        <v>108</v>
      </c>
      <c r="B315" s="294" t="s">
        <v>172</v>
      </c>
      <c r="C315" s="304">
        <v>11003.88</v>
      </c>
      <c r="D315" s="304">
        <v>11003.88</v>
      </c>
      <c r="E315" s="293" t="s">
        <v>130</v>
      </c>
      <c r="F315" s="209"/>
      <c r="G315" s="210"/>
      <c r="H315" s="209"/>
      <c r="I315" s="210"/>
      <c r="J315" s="307" t="s">
        <v>131</v>
      </c>
      <c r="K315" s="228" t="s">
        <v>159</v>
      </c>
    </row>
    <row r="316" spans="1:11" s="39" customFormat="1" ht="40.5" customHeight="1" x14ac:dyDescent="0.35">
      <c r="A316" s="291"/>
      <c r="B316" s="294"/>
      <c r="C316" s="309"/>
      <c r="D316" s="309"/>
      <c r="E316" s="293"/>
      <c r="F316" s="216" t="s">
        <v>173</v>
      </c>
      <c r="G316" s="217">
        <v>11003.88</v>
      </c>
      <c r="H316" s="216" t="s">
        <v>173</v>
      </c>
      <c r="I316" s="217">
        <v>11003.88</v>
      </c>
      <c r="J316" s="306"/>
      <c r="K316" s="225" t="s">
        <v>174</v>
      </c>
    </row>
    <row r="317" spans="1:11" s="39" customFormat="1" ht="36" customHeight="1" x14ac:dyDescent="0.35">
      <c r="A317" s="291">
        <v>109</v>
      </c>
      <c r="B317" s="294" t="s">
        <v>175</v>
      </c>
      <c r="C317" s="304">
        <v>10758.49</v>
      </c>
      <c r="D317" s="304">
        <v>10758.49</v>
      </c>
      <c r="E317" s="293" t="s">
        <v>130</v>
      </c>
      <c r="F317" s="209"/>
      <c r="G317" s="210"/>
      <c r="H317" s="209"/>
      <c r="I317" s="210"/>
      <c r="J317" s="307" t="s">
        <v>131</v>
      </c>
      <c r="K317" s="228" t="s">
        <v>159</v>
      </c>
    </row>
    <row r="318" spans="1:11" s="39" customFormat="1" ht="40.5" customHeight="1" x14ac:dyDescent="0.35">
      <c r="A318" s="291"/>
      <c r="B318" s="294"/>
      <c r="C318" s="304"/>
      <c r="D318" s="304"/>
      <c r="E318" s="293"/>
      <c r="F318" s="216" t="s">
        <v>173</v>
      </c>
      <c r="G318" s="217">
        <v>10758.49</v>
      </c>
      <c r="H318" s="216" t="s">
        <v>173</v>
      </c>
      <c r="I318" s="217">
        <v>10758.49</v>
      </c>
      <c r="J318" s="306"/>
      <c r="K318" s="225" t="s">
        <v>176</v>
      </c>
    </row>
    <row r="319" spans="1:11" s="39" customFormat="1" ht="34.5" customHeight="1" x14ac:dyDescent="0.35">
      <c r="A319" s="291">
        <v>110</v>
      </c>
      <c r="B319" s="282" t="s">
        <v>177</v>
      </c>
      <c r="C319" s="304">
        <v>7597</v>
      </c>
      <c r="D319" s="304">
        <v>7597</v>
      </c>
      <c r="E319" s="293" t="s">
        <v>130</v>
      </c>
      <c r="F319" s="209"/>
      <c r="G319" s="210"/>
      <c r="H319" s="209"/>
      <c r="I319" s="210"/>
      <c r="J319" s="307" t="s">
        <v>131</v>
      </c>
      <c r="K319" s="228" t="s">
        <v>159</v>
      </c>
    </row>
    <row r="320" spans="1:11" s="39" customFormat="1" ht="41.25" customHeight="1" x14ac:dyDescent="0.35">
      <c r="A320" s="291"/>
      <c r="B320" s="283"/>
      <c r="C320" s="309"/>
      <c r="D320" s="309"/>
      <c r="E320" s="293"/>
      <c r="F320" s="216" t="s">
        <v>167</v>
      </c>
      <c r="G320" s="217">
        <v>7597</v>
      </c>
      <c r="H320" s="216" t="s">
        <v>167</v>
      </c>
      <c r="I320" s="217">
        <v>7597</v>
      </c>
      <c r="J320" s="306"/>
      <c r="K320" s="225" t="s">
        <v>178</v>
      </c>
    </row>
    <row r="321" spans="1:11" s="39" customFormat="1" ht="27.75" hidden="1" customHeight="1" x14ac:dyDescent="0.35">
      <c r="A321" s="291">
        <v>8</v>
      </c>
      <c r="B321" s="294"/>
      <c r="C321" s="304"/>
      <c r="D321" s="304"/>
      <c r="E321" s="311" t="s">
        <v>130</v>
      </c>
      <c r="F321" s="209"/>
      <c r="G321" s="210"/>
      <c r="H321" s="209"/>
      <c r="I321" s="210"/>
      <c r="J321" s="307" t="s">
        <v>131</v>
      </c>
      <c r="K321" s="228" t="s">
        <v>159</v>
      </c>
    </row>
    <row r="322" spans="1:11" s="39" customFormat="1" ht="40.5" hidden="1" customHeight="1" x14ac:dyDescent="0.35">
      <c r="A322" s="291"/>
      <c r="B322" s="294"/>
      <c r="C322" s="309"/>
      <c r="D322" s="309"/>
      <c r="E322" s="311"/>
      <c r="F322" s="216"/>
      <c r="G322" s="217"/>
      <c r="H322" s="216"/>
      <c r="I322" s="217"/>
      <c r="J322" s="306"/>
      <c r="K322" s="225" t="s">
        <v>179</v>
      </c>
    </row>
    <row r="323" spans="1:11" s="39" customFormat="1" ht="27.75" hidden="1" customHeight="1" x14ac:dyDescent="0.35">
      <c r="A323" s="280">
        <v>9</v>
      </c>
      <c r="B323" s="282"/>
      <c r="C323" s="312"/>
      <c r="D323" s="312"/>
      <c r="E323" s="280" t="s">
        <v>130</v>
      </c>
      <c r="F323" s="209"/>
      <c r="G323" s="210"/>
      <c r="H323" s="209"/>
      <c r="I323" s="210"/>
      <c r="J323" s="307" t="s">
        <v>131</v>
      </c>
      <c r="K323" s="228" t="s">
        <v>159</v>
      </c>
    </row>
    <row r="324" spans="1:11" s="39" customFormat="1" ht="40.5" hidden="1" customHeight="1" x14ac:dyDescent="0.35">
      <c r="A324" s="281"/>
      <c r="B324" s="283"/>
      <c r="C324" s="304"/>
      <c r="D324" s="304"/>
      <c r="E324" s="281"/>
      <c r="F324" s="216"/>
      <c r="G324" s="217"/>
      <c r="H324" s="216"/>
      <c r="I324" s="217"/>
      <c r="J324" s="306"/>
      <c r="K324" s="225" t="s">
        <v>180</v>
      </c>
    </row>
    <row r="325" spans="1:11" s="39" customFormat="1" ht="34.5" hidden="1" customHeight="1" x14ac:dyDescent="0.35">
      <c r="A325" s="280">
        <v>10</v>
      </c>
      <c r="B325" s="282"/>
      <c r="C325" s="312"/>
      <c r="D325" s="312"/>
      <c r="E325" s="280" t="s">
        <v>130</v>
      </c>
      <c r="F325" s="209"/>
      <c r="G325" s="210"/>
      <c r="H325" s="209"/>
      <c r="I325" s="210"/>
      <c r="J325" s="307" t="s">
        <v>131</v>
      </c>
      <c r="K325" s="228" t="s">
        <v>159</v>
      </c>
    </row>
    <row r="326" spans="1:11" s="39" customFormat="1" ht="40.5" hidden="1" customHeight="1" x14ac:dyDescent="0.35">
      <c r="A326" s="281"/>
      <c r="B326" s="283"/>
      <c r="C326" s="304"/>
      <c r="D326" s="304"/>
      <c r="E326" s="281"/>
      <c r="F326" s="216"/>
      <c r="G326" s="217"/>
      <c r="H326" s="216"/>
      <c r="I326" s="217"/>
      <c r="J326" s="306"/>
      <c r="K326" s="225" t="s">
        <v>181</v>
      </c>
    </row>
    <row r="327" spans="1:11" s="39" customFormat="1" ht="26.25" hidden="1" customHeight="1" x14ac:dyDescent="0.35">
      <c r="A327" s="280">
        <v>11</v>
      </c>
      <c r="B327" s="282"/>
      <c r="C327" s="312"/>
      <c r="D327" s="312"/>
      <c r="E327" s="280" t="s">
        <v>130</v>
      </c>
      <c r="F327" s="209"/>
      <c r="G327" s="210"/>
      <c r="H327" s="209"/>
      <c r="I327" s="210"/>
      <c r="J327" s="307" t="s">
        <v>131</v>
      </c>
      <c r="K327" s="228" t="s">
        <v>159</v>
      </c>
    </row>
    <row r="328" spans="1:11" s="39" customFormat="1" ht="40.5" hidden="1" customHeight="1" x14ac:dyDescent="0.35">
      <c r="A328" s="281"/>
      <c r="B328" s="283"/>
      <c r="C328" s="304"/>
      <c r="D328" s="304"/>
      <c r="E328" s="281"/>
      <c r="F328" s="216"/>
      <c r="G328" s="217"/>
      <c r="H328" s="216"/>
      <c r="I328" s="217"/>
      <c r="J328" s="306"/>
      <c r="K328" s="225" t="s">
        <v>182</v>
      </c>
    </row>
    <row r="329" spans="1:11" s="39" customFormat="1" ht="32.25" hidden="1" customHeight="1" x14ac:dyDescent="0.35">
      <c r="A329" s="291">
        <v>12</v>
      </c>
      <c r="B329" s="282"/>
      <c r="C329" s="304"/>
      <c r="D329" s="304"/>
      <c r="E329" s="311" t="s">
        <v>130</v>
      </c>
      <c r="F329" s="209"/>
      <c r="G329" s="210"/>
      <c r="H329" s="209"/>
      <c r="I329" s="210"/>
      <c r="J329" s="307" t="s">
        <v>131</v>
      </c>
      <c r="K329" s="228" t="s">
        <v>159</v>
      </c>
    </row>
    <row r="330" spans="1:11" s="39" customFormat="1" ht="41.25" hidden="1" customHeight="1" x14ac:dyDescent="0.35">
      <c r="A330" s="291"/>
      <c r="B330" s="283"/>
      <c r="C330" s="309"/>
      <c r="D330" s="309"/>
      <c r="E330" s="311"/>
      <c r="F330" s="216"/>
      <c r="G330" s="217"/>
      <c r="H330" s="216"/>
      <c r="I330" s="217"/>
      <c r="J330" s="306"/>
      <c r="K330" s="230" t="s">
        <v>183</v>
      </c>
    </row>
    <row r="331" spans="1:11" s="39" customFormat="1" ht="34.5" hidden="1" customHeight="1" x14ac:dyDescent="0.35">
      <c r="A331" s="280">
        <v>13</v>
      </c>
      <c r="B331" s="282"/>
      <c r="C331" s="312"/>
      <c r="D331" s="312"/>
      <c r="E331" s="280" t="s">
        <v>130</v>
      </c>
      <c r="F331" s="209"/>
      <c r="G331" s="210"/>
      <c r="H331" s="209"/>
      <c r="I331" s="231"/>
      <c r="J331" s="307" t="s">
        <v>131</v>
      </c>
      <c r="K331" s="228" t="s">
        <v>159</v>
      </c>
    </row>
    <row r="332" spans="1:11" s="39" customFormat="1" ht="63" hidden="1" customHeight="1" x14ac:dyDescent="0.2">
      <c r="A332" s="281"/>
      <c r="B332" s="283"/>
      <c r="C332" s="304"/>
      <c r="D332" s="304"/>
      <c r="E332" s="281"/>
      <c r="F332" s="216"/>
      <c r="G332" s="217"/>
      <c r="H332" s="216"/>
      <c r="I332" s="217"/>
      <c r="J332" s="306"/>
      <c r="K332" s="232" t="s">
        <v>184</v>
      </c>
    </row>
    <row r="333" spans="1:11" s="39" customFormat="1" ht="34.5" hidden="1" customHeight="1" x14ac:dyDescent="0.35">
      <c r="A333" s="280">
        <v>14</v>
      </c>
      <c r="B333" s="282"/>
      <c r="C333" s="312"/>
      <c r="D333" s="312"/>
      <c r="E333" s="280" t="s">
        <v>130</v>
      </c>
      <c r="F333" s="209"/>
      <c r="G333" s="210"/>
      <c r="H333" s="209"/>
      <c r="I333" s="231"/>
      <c r="J333" s="307" t="s">
        <v>131</v>
      </c>
      <c r="K333" s="228" t="s">
        <v>159</v>
      </c>
    </row>
    <row r="334" spans="1:11" s="39" customFormat="1" ht="69" hidden="1" customHeight="1" x14ac:dyDescent="0.2">
      <c r="A334" s="281"/>
      <c r="B334" s="283"/>
      <c r="C334" s="304"/>
      <c r="D334" s="304"/>
      <c r="E334" s="281"/>
      <c r="F334" s="216"/>
      <c r="G334" s="217"/>
      <c r="H334" s="216"/>
      <c r="I334" s="217"/>
      <c r="J334" s="306"/>
      <c r="K334" s="232" t="s">
        <v>185</v>
      </c>
    </row>
    <row r="335" spans="1:11" s="39" customFormat="1" ht="34.5" hidden="1" customHeight="1" x14ac:dyDescent="0.35">
      <c r="A335" s="280">
        <v>15</v>
      </c>
      <c r="B335" s="282"/>
      <c r="C335" s="312"/>
      <c r="D335" s="312"/>
      <c r="E335" s="280" t="s">
        <v>130</v>
      </c>
      <c r="F335" s="209"/>
      <c r="G335" s="210"/>
      <c r="H335" s="209"/>
      <c r="I335" s="231"/>
      <c r="J335" s="307" t="s">
        <v>131</v>
      </c>
      <c r="K335" s="228" t="s">
        <v>159</v>
      </c>
    </row>
    <row r="336" spans="1:11" s="39" customFormat="1" ht="64.5" hidden="1" customHeight="1" x14ac:dyDescent="0.2">
      <c r="A336" s="281"/>
      <c r="B336" s="283"/>
      <c r="C336" s="304"/>
      <c r="D336" s="304"/>
      <c r="E336" s="281"/>
      <c r="F336" s="216"/>
      <c r="G336" s="217"/>
      <c r="H336" s="216"/>
      <c r="I336" s="217"/>
      <c r="J336" s="306"/>
      <c r="K336" s="232" t="s">
        <v>186</v>
      </c>
    </row>
    <row r="337" spans="1:11" s="39" customFormat="1" ht="26.25" hidden="1" customHeight="1" x14ac:dyDescent="0.35">
      <c r="A337" s="280">
        <v>16</v>
      </c>
      <c r="B337" s="282"/>
      <c r="C337" s="312"/>
      <c r="D337" s="312"/>
      <c r="E337" s="280" t="s">
        <v>130</v>
      </c>
      <c r="F337" s="209"/>
      <c r="G337" s="210"/>
      <c r="H337" s="209"/>
      <c r="I337" s="210"/>
      <c r="J337" s="307" t="s">
        <v>131</v>
      </c>
      <c r="K337" s="228" t="s">
        <v>159</v>
      </c>
    </row>
    <row r="338" spans="1:11" s="39" customFormat="1" ht="40.5" hidden="1" customHeight="1" x14ac:dyDescent="0.35">
      <c r="A338" s="281"/>
      <c r="B338" s="283"/>
      <c r="C338" s="304"/>
      <c r="D338" s="304"/>
      <c r="E338" s="281"/>
      <c r="F338" s="216"/>
      <c r="G338" s="217"/>
      <c r="H338" s="216"/>
      <c r="I338" s="217"/>
      <c r="J338" s="306"/>
      <c r="K338" s="225" t="s">
        <v>187</v>
      </c>
    </row>
    <row r="339" spans="1:11" s="39" customFormat="1" ht="24.75" hidden="1" customHeight="1" x14ac:dyDescent="0.35">
      <c r="A339" s="280">
        <v>17</v>
      </c>
      <c r="B339" s="282"/>
      <c r="C339" s="312"/>
      <c r="D339" s="312"/>
      <c r="E339" s="280" t="s">
        <v>130</v>
      </c>
      <c r="F339" s="209"/>
      <c r="G339" s="210"/>
      <c r="H339" s="209"/>
      <c r="I339" s="210"/>
      <c r="J339" s="307" t="s">
        <v>131</v>
      </c>
      <c r="K339" s="228" t="s">
        <v>159</v>
      </c>
    </row>
    <row r="340" spans="1:11" s="39" customFormat="1" ht="40.5" hidden="1" customHeight="1" x14ac:dyDescent="0.35">
      <c r="A340" s="281"/>
      <c r="B340" s="283"/>
      <c r="C340" s="304"/>
      <c r="D340" s="304"/>
      <c r="E340" s="281"/>
      <c r="F340" s="216"/>
      <c r="G340" s="217"/>
      <c r="H340" s="216"/>
      <c r="I340" s="217"/>
      <c r="J340" s="306"/>
      <c r="K340" s="225" t="s">
        <v>188</v>
      </c>
    </row>
    <row r="341" spans="1:11" s="39" customFormat="1" ht="24.75" hidden="1" customHeight="1" x14ac:dyDescent="0.35">
      <c r="A341" s="280">
        <v>18</v>
      </c>
      <c r="B341" s="282"/>
      <c r="C341" s="312"/>
      <c r="D341" s="312"/>
      <c r="E341" s="280" t="s">
        <v>130</v>
      </c>
      <c r="F341" s="209"/>
      <c r="G341" s="210"/>
      <c r="H341" s="209"/>
      <c r="I341" s="210"/>
      <c r="J341" s="307" t="s">
        <v>131</v>
      </c>
      <c r="K341" s="228" t="s">
        <v>159</v>
      </c>
    </row>
    <row r="342" spans="1:11" s="39" customFormat="1" ht="40.5" hidden="1" customHeight="1" x14ac:dyDescent="0.35">
      <c r="A342" s="281"/>
      <c r="B342" s="283"/>
      <c r="C342" s="304"/>
      <c r="D342" s="304"/>
      <c r="E342" s="281"/>
      <c r="F342" s="216"/>
      <c r="G342" s="217"/>
      <c r="H342" s="216"/>
      <c r="I342" s="217"/>
      <c r="J342" s="306"/>
      <c r="K342" s="225" t="s">
        <v>189</v>
      </c>
    </row>
    <row r="343" spans="1:11" s="39" customFormat="1" ht="25.5" hidden="1" customHeight="1" x14ac:dyDescent="0.35">
      <c r="A343" s="280">
        <v>19</v>
      </c>
      <c r="B343" s="282"/>
      <c r="C343" s="312"/>
      <c r="D343" s="312"/>
      <c r="E343" s="280" t="s">
        <v>130</v>
      </c>
      <c r="F343" s="209"/>
      <c r="G343" s="210"/>
      <c r="H343" s="209"/>
      <c r="I343" s="210"/>
      <c r="J343" s="307" t="s">
        <v>131</v>
      </c>
      <c r="K343" s="228" t="s">
        <v>159</v>
      </c>
    </row>
    <row r="344" spans="1:11" s="39" customFormat="1" ht="40.5" hidden="1" customHeight="1" x14ac:dyDescent="0.35">
      <c r="A344" s="281"/>
      <c r="B344" s="283"/>
      <c r="C344" s="304"/>
      <c r="D344" s="304"/>
      <c r="E344" s="281"/>
      <c r="F344" s="216"/>
      <c r="G344" s="217"/>
      <c r="H344" s="216"/>
      <c r="I344" s="217"/>
      <c r="J344" s="306"/>
      <c r="K344" s="225" t="s">
        <v>190</v>
      </c>
    </row>
    <row r="345" spans="1:11" s="39" customFormat="1" ht="28.5" hidden="1" customHeight="1" x14ac:dyDescent="0.35">
      <c r="A345" s="280">
        <v>20</v>
      </c>
      <c r="B345" s="282"/>
      <c r="C345" s="312"/>
      <c r="D345" s="312"/>
      <c r="E345" s="280" t="s">
        <v>130</v>
      </c>
      <c r="F345" s="209"/>
      <c r="G345" s="210"/>
      <c r="H345" s="209"/>
      <c r="I345" s="210"/>
      <c r="J345" s="307" t="s">
        <v>131</v>
      </c>
      <c r="K345" s="228" t="s">
        <v>159</v>
      </c>
    </row>
    <row r="346" spans="1:11" s="39" customFormat="1" ht="40.5" hidden="1" customHeight="1" x14ac:dyDescent="0.35">
      <c r="A346" s="281"/>
      <c r="B346" s="283"/>
      <c r="C346" s="304"/>
      <c r="D346" s="304"/>
      <c r="E346" s="281"/>
      <c r="F346" s="216"/>
      <c r="G346" s="217"/>
      <c r="H346" s="216"/>
      <c r="I346" s="217"/>
      <c r="J346" s="306"/>
      <c r="K346" s="225" t="s">
        <v>191</v>
      </c>
    </row>
    <row r="347" spans="1:11" s="39" customFormat="1" ht="24.75" hidden="1" customHeight="1" x14ac:dyDescent="0.35">
      <c r="A347" s="280">
        <v>21</v>
      </c>
      <c r="B347" s="282"/>
      <c r="C347" s="207"/>
      <c r="D347" s="207"/>
      <c r="E347" s="280" t="s">
        <v>130</v>
      </c>
      <c r="F347" s="209"/>
      <c r="G347" s="210"/>
      <c r="H347" s="209"/>
      <c r="I347" s="210"/>
      <c r="J347" s="307" t="s">
        <v>131</v>
      </c>
      <c r="K347" s="228" t="s">
        <v>159</v>
      </c>
    </row>
    <row r="348" spans="1:11" s="39" customFormat="1" ht="47.25" hidden="1" customHeight="1" x14ac:dyDescent="0.35">
      <c r="A348" s="287"/>
      <c r="B348" s="288"/>
      <c r="C348" s="303"/>
      <c r="D348" s="303"/>
      <c r="E348" s="287"/>
      <c r="F348" s="213"/>
      <c r="G348" s="214"/>
      <c r="H348" s="213"/>
      <c r="I348" s="214"/>
      <c r="J348" s="305"/>
      <c r="K348" s="233" t="s">
        <v>192</v>
      </c>
    </row>
    <row r="349" spans="1:11" s="39" customFormat="1" ht="33" hidden="1" customHeight="1" x14ac:dyDescent="0.35">
      <c r="A349" s="281"/>
      <c r="B349" s="283"/>
      <c r="C349" s="304"/>
      <c r="D349" s="304"/>
      <c r="E349" s="281"/>
      <c r="F349" s="216"/>
      <c r="G349" s="217"/>
      <c r="H349" s="216"/>
      <c r="I349" s="217"/>
      <c r="J349" s="306"/>
      <c r="K349" s="225" t="s">
        <v>193</v>
      </c>
    </row>
    <row r="350" spans="1:11" s="39" customFormat="1" ht="40.5" hidden="1" customHeight="1" x14ac:dyDescent="0.35">
      <c r="A350" s="280">
        <v>22</v>
      </c>
      <c r="B350" s="282"/>
      <c r="C350" s="312"/>
      <c r="D350" s="312"/>
      <c r="E350" s="280" t="s">
        <v>130</v>
      </c>
      <c r="F350" s="209"/>
      <c r="G350" s="210"/>
      <c r="H350" s="209"/>
      <c r="I350" s="210"/>
      <c r="J350" s="307" t="s">
        <v>131</v>
      </c>
      <c r="K350" s="228" t="s">
        <v>159</v>
      </c>
    </row>
    <row r="351" spans="1:11" s="39" customFormat="1" ht="48" hidden="1" customHeight="1" x14ac:dyDescent="0.35">
      <c r="A351" s="281"/>
      <c r="B351" s="283"/>
      <c r="C351" s="304"/>
      <c r="D351" s="304"/>
      <c r="E351" s="281"/>
      <c r="F351" s="216"/>
      <c r="G351" s="217"/>
      <c r="H351" s="216"/>
      <c r="I351" s="217"/>
      <c r="J351" s="306"/>
      <c r="K351" s="230" t="s">
        <v>194</v>
      </c>
    </row>
    <row r="352" spans="1:11" s="39" customFormat="1" ht="34.5" hidden="1" customHeight="1" x14ac:dyDescent="0.35">
      <c r="A352" s="280">
        <v>20</v>
      </c>
      <c r="B352" s="282"/>
      <c r="C352" s="312"/>
      <c r="D352" s="312"/>
      <c r="E352" s="280" t="s">
        <v>130</v>
      </c>
      <c r="F352" s="209"/>
      <c r="G352" s="210"/>
      <c r="H352" s="209"/>
      <c r="I352" s="231"/>
      <c r="J352" s="307" t="s">
        <v>131</v>
      </c>
      <c r="K352" s="228" t="s">
        <v>159</v>
      </c>
    </row>
    <row r="353" spans="1:11" s="39" customFormat="1" ht="40.5" hidden="1" customHeight="1" x14ac:dyDescent="0.35">
      <c r="A353" s="281"/>
      <c r="B353" s="283"/>
      <c r="C353" s="304"/>
      <c r="D353" s="304"/>
      <c r="E353" s="281"/>
      <c r="F353" s="216"/>
      <c r="G353" s="217"/>
      <c r="H353" s="216"/>
      <c r="I353" s="217"/>
      <c r="J353" s="306"/>
      <c r="K353" s="225"/>
    </row>
    <row r="354" spans="1:11" s="39" customFormat="1" ht="34.5" hidden="1" customHeight="1" x14ac:dyDescent="0.35">
      <c r="A354" s="280">
        <v>20</v>
      </c>
      <c r="B354" s="282"/>
      <c r="C354" s="312"/>
      <c r="D354" s="312"/>
      <c r="E354" s="280" t="s">
        <v>130</v>
      </c>
      <c r="F354" s="209"/>
      <c r="G354" s="210"/>
      <c r="H354" s="209"/>
      <c r="I354" s="231"/>
      <c r="J354" s="307" t="s">
        <v>131</v>
      </c>
      <c r="K354" s="228" t="s">
        <v>159</v>
      </c>
    </row>
    <row r="355" spans="1:11" s="39" customFormat="1" ht="40.5" hidden="1" customHeight="1" x14ac:dyDescent="0.35">
      <c r="A355" s="281"/>
      <c r="B355" s="283"/>
      <c r="C355" s="304"/>
      <c r="D355" s="304"/>
      <c r="E355" s="281"/>
      <c r="F355" s="216"/>
      <c r="G355" s="217"/>
      <c r="H355" s="216"/>
      <c r="I355" s="217"/>
      <c r="J355" s="306"/>
      <c r="K355" s="225"/>
    </row>
    <row r="356" spans="1:11" s="39" customFormat="1" ht="34.5" hidden="1" customHeight="1" x14ac:dyDescent="0.35">
      <c r="A356" s="280">
        <v>20</v>
      </c>
      <c r="B356" s="282"/>
      <c r="C356" s="312"/>
      <c r="D356" s="312"/>
      <c r="E356" s="280" t="s">
        <v>130</v>
      </c>
      <c r="F356" s="209"/>
      <c r="G356" s="210"/>
      <c r="H356" s="209"/>
      <c r="I356" s="231"/>
      <c r="J356" s="307" t="s">
        <v>131</v>
      </c>
      <c r="K356" s="228" t="s">
        <v>159</v>
      </c>
    </row>
    <row r="357" spans="1:11" s="39" customFormat="1" ht="40.5" hidden="1" customHeight="1" x14ac:dyDescent="0.35">
      <c r="A357" s="281"/>
      <c r="B357" s="283"/>
      <c r="C357" s="304"/>
      <c r="D357" s="304"/>
      <c r="E357" s="281"/>
      <c r="F357" s="216"/>
      <c r="G357" s="217"/>
      <c r="H357" s="216"/>
      <c r="I357" s="217"/>
      <c r="J357" s="306"/>
      <c r="K357" s="225"/>
    </row>
    <row r="358" spans="1:11" s="39" customFormat="1" ht="42.75" customHeight="1" x14ac:dyDescent="0.35">
      <c r="A358" s="262">
        <v>111</v>
      </c>
      <c r="B358" s="264" t="s">
        <v>195</v>
      </c>
      <c r="C358" s="234"/>
      <c r="D358" s="234"/>
      <c r="E358" s="313" t="s">
        <v>196</v>
      </c>
      <c r="F358" s="235"/>
      <c r="G358" s="236"/>
      <c r="H358" s="235"/>
      <c r="I358" s="236"/>
      <c r="J358" s="315" t="s">
        <v>131</v>
      </c>
      <c r="K358" s="237" t="s">
        <v>197</v>
      </c>
    </row>
    <row r="359" spans="1:11" s="39" customFormat="1" ht="44.25" customHeight="1" x14ac:dyDescent="0.35">
      <c r="A359" s="263"/>
      <c r="B359" s="265"/>
      <c r="C359" s="238">
        <v>32421</v>
      </c>
      <c r="D359" s="238">
        <v>32421</v>
      </c>
      <c r="E359" s="314"/>
      <c r="F359" s="239" t="s">
        <v>198</v>
      </c>
      <c r="G359" s="240">
        <v>32421</v>
      </c>
      <c r="H359" s="239" t="s">
        <v>198</v>
      </c>
      <c r="I359" s="240">
        <v>32421</v>
      </c>
      <c r="J359" s="316"/>
      <c r="K359" s="241" t="s">
        <v>199</v>
      </c>
    </row>
    <row r="360" spans="1:11" s="39" customFormat="1" ht="42.75" customHeight="1" x14ac:dyDescent="0.35">
      <c r="A360" s="270">
        <v>112</v>
      </c>
      <c r="B360" s="271" t="s">
        <v>200</v>
      </c>
      <c r="C360" s="219"/>
      <c r="D360" s="220"/>
      <c r="E360" s="317" t="s">
        <v>196</v>
      </c>
      <c r="F360" s="235"/>
      <c r="G360" s="236"/>
      <c r="H360" s="235"/>
      <c r="I360" s="236"/>
      <c r="J360" s="315" t="s">
        <v>131</v>
      </c>
      <c r="K360" s="237" t="s">
        <v>197</v>
      </c>
    </row>
    <row r="361" spans="1:11" s="39" customFormat="1" ht="33" customHeight="1" x14ac:dyDescent="0.35">
      <c r="A361" s="262"/>
      <c r="B361" s="271"/>
      <c r="C361" s="303">
        <v>11700</v>
      </c>
      <c r="D361" s="303">
        <v>11700</v>
      </c>
      <c r="E361" s="318"/>
      <c r="F361" s="242" t="s">
        <v>201</v>
      </c>
      <c r="G361" s="243">
        <v>4500</v>
      </c>
      <c r="H361" s="242" t="s">
        <v>201</v>
      </c>
      <c r="I361" s="243">
        <v>4500</v>
      </c>
      <c r="J361" s="320"/>
      <c r="K361" s="215" t="s">
        <v>202</v>
      </c>
    </row>
    <row r="362" spans="1:11" s="39" customFormat="1" ht="30" customHeight="1" x14ac:dyDescent="0.35">
      <c r="A362" s="262"/>
      <c r="B362" s="271"/>
      <c r="C362" s="303"/>
      <c r="D362" s="303"/>
      <c r="E362" s="318"/>
      <c r="F362" s="242" t="s">
        <v>203</v>
      </c>
      <c r="G362" s="243">
        <v>3200</v>
      </c>
      <c r="H362" s="242" t="s">
        <v>203</v>
      </c>
      <c r="I362" s="243">
        <v>3200</v>
      </c>
      <c r="J362" s="320"/>
      <c r="K362" s="215" t="s">
        <v>204</v>
      </c>
    </row>
    <row r="363" spans="1:11" s="39" customFormat="1" ht="34.5" customHeight="1" x14ac:dyDescent="0.35">
      <c r="A363" s="263"/>
      <c r="B363" s="271"/>
      <c r="C363" s="304"/>
      <c r="D363" s="304"/>
      <c r="E363" s="319"/>
      <c r="F363" s="244" t="s">
        <v>205</v>
      </c>
      <c r="G363" s="245">
        <v>4000</v>
      </c>
      <c r="H363" s="244" t="s">
        <v>205</v>
      </c>
      <c r="I363" s="245">
        <v>4000</v>
      </c>
      <c r="J363" s="316"/>
      <c r="K363" s="225" t="s">
        <v>206</v>
      </c>
    </row>
  </sheetData>
  <mergeCells count="404">
    <mergeCell ref="A358:A359"/>
    <mergeCell ref="B358:B359"/>
    <mergeCell ref="E358:E359"/>
    <mergeCell ref="J358:J359"/>
    <mergeCell ref="A360:A363"/>
    <mergeCell ref="B360:B363"/>
    <mergeCell ref="E360:E363"/>
    <mergeCell ref="J360:J363"/>
    <mergeCell ref="C361:C363"/>
    <mergeCell ref="D361:D363"/>
    <mergeCell ref="A354:A355"/>
    <mergeCell ref="B354:B355"/>
    <mergeCell ref="C354:C355"/>
    <mergeCell ref="D354:D355"/>
    <mergeCell ref="E354:E355"/>
    <mergeCell ref="J354:J355"/>
    <mergeCell ref="A356:A357"/>
    <mergeCell ref="B356:B357"/>
    <mergeCell ref="C356:C357"/>
    <mergeCell ref="D356:D357"/>
    <mergeCell ref="E356:E357"/>
    <mergeCell ref="J356:J357"/>
    <mergeCell ref="A350:A351"/>
    <mergeCell ref="B350:B351"/>
    <mergeCell ref="C350:C351"/>
    <mergeCell ref="D350:D351"/>
    <mergeCell ref="E350:E351"/>
    <mergeCell ref="J350:J351"/>
    <mergeCell ref="A352:A353"/>
    <mergeCell ref="B352:B353"/>
    <mergeCell ref="C352:C353"/>
    <mergeCell ref="D352:D353"/>
    <mergeCell ref="E352:E353"/>
    <mergeCell ref="J352:J353"/>
    <mergeCell ref="A345:A346"/>
    <mergeCell ref="B345:B346"/>
    <mergeCell ref="C345:C346"/>
    <mergeCell ref="D345:D346"/>
    <mergeCell ref="E345:E346"/>
    <mergeCell ref="J345:J346"/>
    <mergeCell ref="A347:A349"/>
    <mergeCell ref="B347:B349"/>
    <mergeCell ref="E347:E349"/>
    <mergeCell ref="J347:J349"/>
    <mergeCell ref="C348:C349"/>
    <mergeCell ref="D348:D349"/>
    <mergeCell ref="A341:A342"/>
    <mergeCell ref="B341:B342"/>
    <mergeCell ref="C341:C342"/>
    <mergeCell ref="D341:D342"/>
    <mergeCell ref="E341:E342"/>
    <mergeCell ref="J341:J342"/>
    <mergeCell ref="A343:A344"/>
    <mergeCell ref="B343:B344"/>
    <mergeCell ref="C343:C344"/>
    <mergeCell ref="D343:D344"/>
    <mergeCell ref="E343:E344"/>
    <mergeCell ref="J343:J344"/>
    <mergeCell ref="A337:A338"/>
    <mergeCell ref="B337:B338"/>
    <mergeCell ref="C337:C338"/>
    <mergeCell ref="D337:D338"/>
    <mergeCell ref="E337:E338"/>
    <mergeCell ref="J337:J338"/>
    <mergeCell ref="A339:A340"/>
    <mergeCell ref="B339:B340"/>
    <mergeCell ref="C339:C340"/>
    <mergeCell ref="D339:D340"/>
    <mergeCell ref="E339:E340"/>
    <mergeCell ref="J339:J340"/>
    <mergeCell ref="A333:A334"/>
    <mergeCell ref="B333:B334"/>
    <mergeCell ref="C333:C334"/>
    <mergeCell ref="D333:D334"/>
    <mergeCell ref="E333:E334"/>
    <mergeCell ref="J333:J334"/>
    <mergeCell ref="A335:A336"/>
    <mergeCell ref="B335:B336"/>
    <mergeCell ref="C335:C336"/>
    <mergeCell ref="D335:D336"/>
    <mergeCell ref="E335:E336"/>
    <mergeCell ref="J335:J336"/>
    <mergeCell ref="A329:A330"/>
    <mergeCell ref="B329:B330"/>
    <mergeCell ref="C329:C330"/>
    <mergeCell ref="D329:D330"/>
    <mergeCell ref="E329:E330"/>
    <mergeCell ref="J329:J330"/>
    <mergeCell ref="A331:A332"/>
    <mergeCell ref="B331:B332"/>
    <mergeCell ref="C331:C332"/>
    <mergeCell ref="D331:D332"/>
    <mergeCell ref="E331:E332"/>
    <mergeCell ref="J331:J332"/>
    <mergeCell ref="A325:A326"/>
    <mergeCell ref="B325:B326"/>
    <mergeCell ref="C325:C326"/>
    <mergeCell ref="D325:D326"/>
    <mergeCell ref="E325:E326"/>
    <mergeCell ref="J325:J326"/>
    <mergeCell ref="A327:A328"/>
    <mergeCell ref="B327:B328"/>
    <mergeCell ref="C327:C328"/>
    <mergeCell ref="D327:D328"/>
    <mergeCell ref="E327:E328"/>
    <mergeCell ref="J327:J328"/>
    <mergeCell ref="A321:A322"/>
    <mergeCell ref="B321:B322"/>
    <mergeCell ref="C321:C322"/>
    <mergeCell ref="D321:D322"/>
    <mergeCell ref="E321:E322"/>
    <mergeCell ref="J321:J322"/>
    <mergeCell ref="A323:A324"/>
    <mergeCell ref="B323:B324"/>
    <mergeCell ref="C323:C324"/>
    <mergeCell ref="D323:D324"/>
    <mergeCell ref="E323:E324"/>
    <mergeCell ref="J323:J324"/>
    <mergeCell ref="A317:A318"/>
    <mergeCell ref="B317:B318"/>
    <mergeCell ref="C317:C318"/>
    <mergeCell ref="D317:D318"/>
    <mergeCell ref="E317:E318"/>
    <mergeCell ref="J317:J318"/>
    <mergeCell ref="A319:A320"/>
    <mergeCell ref="B319:B320"/>
    <mergeCell ref="C319:C320"/>
    <mergeCell ref="D319:D320"/>
    <mergeCell ref="E319:E320"/>
    <mergeCell ref="J319:J320"/>
    <mergeCell ref="A313:A314"/>
    <mergeCell ref="B313:B314"/>
    <mergeCell ref="C313:C314"/>
    <mergeCell ref="D313:D314"/>
    <mergeCell ref="E313:E314"/>
    <mergeCell ref="J313:J314"/>
    <mergeCell ref="A315:A316"/>
    <mergeCell ref="B315:B316"/>
    <mergeCell ref="C315:C316"/>
    <mergeCell ref="D315:D316"/>
    <mergeCell ref="E315:E316"/>
    <mergeCell ref="J315:J316"/>
    <mergeCell ref="A309:A310"/>
    <mergeCell ref="B309:B310"/>
    <mergeCell ref="C309:C310"/>
    <mergeCell ref="D309:D310"/>
    <mergeCell ref="E309:E310"/>
    <mergeCell ref="J309:J310"/>
    <mergeCell ref="A311:A312"/>
    <mergeCell ref="B311:B312"/>
    <mergeCell ref="C311:C312"/>
    <mergeCell ref="D311:D312"/>
    <mergeCell ref="E311:E312"/>
    <mergeCell ref="J311:J312"/>
    <mergeCell ref="A303:A304"/>
    <mergeCell ref="B303:B304"/>
    <mergeCell ref="C303:C304"/>
    <mergeCell ref="D303:D304"/>
    <mergeCell ref="E303:E304"/>
    <mergeCell ref="J303:J304"/>
    <mergeCell ref="A305:A308"/>
    <mergeCell ref="B305:B308"/>
    <mergeCell ref="C305:C308"/>
    <mergeCell ref="D305:D308"/>
    <mergeCell ref="E305:E308"/>
    <mergeCell ref="J305:J308"/>
    <mergeCell ref="A299:A300"/>
    <mergeCell ref="B299:B300"/>
    <mergeCell ref="E299:E300"/>
    <mergeCell ref="J299:J300"/>
    <mergeCell ref="A301:A302"/>
    <mergeCell ref="B301:B302"/>
    <mergeCell ref="C301:C302"/>
    <mergeCell ref="D301:D302"/>
    <mergeCell ref="E301:E302"/>
    <mergeCell ref="J301:J302"/>
    <mergeCell ref="A293:A296"/>
    <mergeCell ref="B293:B296"/>
    <mergeCell ref="E293:E296"/>
    <mergeCell ref="J293:J296"/>
    <mergeCell ref="C294:C296"/>
    <mergeCell ref="D294:D296"/>
    <mergeCell ref="A297:A298"/>
    <mergeCell ref="B297:B298"/>
    <mergeCell ref="E297:E298"/>
    <mergeCell ref="J297:J298"/>
    <mergeCell ref="A288:A290"/>
    <mergeCell ref="B288:B290"/>
    <mergeCell ref="C289:C290"/>
    <mergeCell ref="D289:D290"/>
    <mergeCell ref="E289:E290"/>
    <mergeCell ref="J289:J290"/>
    <mergeCell ref="A291:A292"/>
    <mergeCell ref="B291:B292"/>
    <mergeCell ref="E291:E292"/>
    <mergeCell ref="J291:J292"/>
    <mergeCell ref="J3:J4"/>
    <mergeCell ref="A1:K1"/>
    <mergeCell ref="A2:K2"/>
    <mergeCell ref="A3:A4"/>
    <mergeCell ref="B3:B4"/>
    <mergeCell ref="C3:C4"/>
    <mergeCell ref="D3:D4"/>
    <mergeCell ref="E3:E4"/>
    <mergeCell ref="F3:G4"/>
    <mergeCell ref="H3:I4"/>
    <mergeCell ref="J47:J48"/>
    <mergeCell ref="A49:A50"/>
    <mergeCell ref="B49:B50"/>
    <mergeCell ref="E49:E50"/>
    <mergeCell ref="J49:J50"/>
    <mergeCell ref="A46:A48"/>
    <mergeCell ref="B46:B48"/>
    <mergeCell ref="C47:C48"/>
    <mergeCell ref="D47:D48"/>
    <mergeCell ref="E47:E48"/>
    <mergeCell ref="A55:A56"/>
    <mergeCell ref="B55:B56"/>
    <mergeCell ref="E55:E56"/>
    <mergeCell ref="J55:J56"/>
    <mergeCell ref="A57:A58"/>
    <mergeCell ref="B57:B58"/>
    <mergeCell ref="E57:E58"/>
    <mergeCell ref="J57:J58"/>
    <mergeCell ref="A51:A54"/>
    <mergeCell ref="B51:B54"/>
    <mergeCell ref="E51:E54"/>
    <mergeCell ref="J51:J54"/>
    <mergeCell ref="C52:C54"/>
    <mergeCell ref="D52:D54"/>
    <mergeCell ref="J59:J60"/>
    <mergeCell ref="A61:A62"/>
    <mergeCell ref="B61:B62"/>
    <mergeCell ref="C61:C62"/>
    <mergeCell ref="D61:D62"/>
    <mergeCell ref="E61:E62"/>
    <mergeCell ref="J61:J62"/>
    <mergeCell ref="A59:A60"/>
    <mergeCell ref="B59:B60"/>
    <mergeCell ref="C59:C60"/>
    <mergeCell ref="D59:D60"/>
    <mergeCell ref="E59:E60"/>
    <mergeCell ref="J63:J66"/>
    <mergeCell ref="A67:A68"/>
    <mergeCell ref="B67:B68"/>
    <mergeCell ref="C67:C68"/>
    <mergeCell ref="D67:D68"/>
    <mergeCell ref="E67:E68"/>
    <mergeCell ref="J67:J68"/>
    <mergeCell ref="A63:A66"/>
    <mergeCell ref="B63:B66"/>
    <mergeCell ref="C63:C66"/>
    <mergeCell ref="D63:D66"/>
    <mergeCell ref="E63:E66"/>
    <mergeCell ref="J69:J70"/>
    <mergeCell ref="A71:A72"/>
    <mergeCell ref="B71:B72"/>
    <mergeCell ref="C71:C72"/>
    <mergeCell ref="D71:D72"/>
    <mergeCell ref="E71:E72"/>
    <mergeCell ref="J71:J72"/>
    <mergeCell ref="A69:A70"/>
    <mergeCell ref="B69:B70"/>
    <mergeCell ref="C69:C70"/>
    <mergeCell ref="D69:D70"/>
    <mergeCell ref="E69:E70"/>
    <mergeCell ref="J73:J74"/>
    <mergeCell ref="A75:A76"/>
    <mergeCell ref="B75:B76"/>
    <mergeCell ref="C75:C76"/>
    <mergeCell ref="D75:D76"/>
    <mergeCell ref="E75:E76"/>
    <mergeCell ref="J75:J76"/>
    <mergeCell ref="A73:A74"/>
    <mergeCell ref="B73:B74"/>
    <mergeCell ref="C73:C74"/>
    <mergeCell ref="D73:D74"/>
    <mergeCell ref="E73:E74"/>
    <mergeCell ref="J77:J78"/>
    <mergeCell ref="A79:A80"/>
    <mergeCell ref="B79:B80"/>
    <mergeCell ref="C79:C80"/>
    <mergeCell ref="D79:D80"/>
    <mergeCell ref="E79:E80"/>
    <mergeCell ref="J79:J80"/>
    <mergeCell ref="A77:A78"/>
    <mergeCell ref="B77:B78"/>
    <mergeCell ref="C77:C78"/>
    <mergeCell ref="D77:D78"/>
    <mergeCell ref="E77:E78"/>
    <mergeCell ref="J81:J82"/>
    <mergeCell ref="A83:A84"/>
    <mergeCell ref="B83:B84"/>
    <mergeCell ref="C83:C84"/>
    <mergeCell ref="D83:D84"/>
    <mergeCell ref="E83:E84"/>
    <mergeCell ref="J83:J84"/>
    <mergeCell ref="A81:A82"/>
    <mergeCell ref="B81:B82"/>
    <mergeCell ref="C81:C82"/>
    <mergeCell ref="D81:D82"/>
    <mergeCell ref="E81:E82"/>
    <mergeCell ref="J85:J86"/>
    <mergeCell ref="A87:A88"/>
    <mergeCell ref="B87:B88"/>
    <mergeCell ref="C87:C88"/>
    <mergeCell ref="D87:D88"/>
    <mergeCell ref="E87:E88"/>
    <mergeCell ref="J87:J88"/>
    <mergeCell ref="A85:A86"/>
    <mergeCell ref="B85:B86"/>
    <mergeCell ref="C85:C86"/>
    <mergeCell ref="D85:D86"/>
    <mergeCell ref="E85:E86"/>
    <mergeCell ref="J89:J90"/>
    <mergeCell ref="A91:A92"/>
    <mergeCell ref="B91:B92"/>
    <mergeCell ref="C91:C92"/>
    <mergeCell ref="D91:D92"/>
    <mergeCell ref="E91:E92"/>
    <mergeCell ref="J91:J92"/>
    <mergeCell ref="A89:A90"/>
    <mergeCell ref="B89:B90"/>
    <mergeCell ref="C89:C90"/>
    <mergeCell ref="D89:D90"/>
    <mergeCell ref="E89:E90"/>
    <mergeCell ref="J93:J94"/>
    <mergeCell ref="A95:A96"/>
    <mergeCell ref="B95:B96"/>
    <mergeCell ref="C95:C96"/>
    <mergeCell ref="D95:D96"/>
    <mergeCell ref="E95:E96"/>
    <mergeCell ref="J95:J96"/>
    <mergeCell ref="A93:A94"/>
    <mergeCell ref="B93:B94"/>
    <mergeCell ref="C93:C94"/>
    <mergeCell ref="D93:D94"/>
    <mergeCell ref="E93:E94"/>
    <mergeCell ref="J97:J98"/>
    <mergeCell ref="A99:A100"/>
    <mergeCell ref="B99:B100"/>
    <mergeCell ref="C99:C100"/>
    <mergeCell ref="D99:D100"/>
    <mergeCell ref="E99:E100"/>
    <mergeCell ref="J99:J100"/>
    <mergeCell ref="A97:A98"/>
    <mergeCell ref="B97:B98"/>
    <mergeCell ref="C97:C98"/>
    <mergeCell ref="D97:D98"/>
    <mergeCell ref="E97:E98"/>
    <mergeCell ref="A105:A107"/>
    <mergeCell ref="B105:B107"/>
    <mergeCell ref="E105:E107"/>
    <mergeCell ref="J105:J107"/>
    <mergeCell ref="C106:C107"/>
    <mergeCell ref="D106:D107"/>
    <mergeCell ref="J101:J102"/>
    <mergeCell ref="A103:A104"/>
    <mergeCell ref="B103:B104"/>
    <mergeCell ref="C103:C104"/>
    <mergeCell ref="D103:D104"/>
    <mergeCell ref="E103:E104"/>
    <mergeCell ref="J103:J104"/>
    <mergeCell ref="A101:A102"/>
    <mergeCell ref="B101:B102"/>
    <mergeCell ref="C101:C102"/>
    <mergeCell ref="D101:D102"/>
    <mergeCell ref="E101:E102"/>
    <mergeCell ref="J108:J109"/>
    <mergeCell ref="A110:A111"/>
    <mergeCell ref="B110:B111"/>
    <mergeCell ref="C110:C111"/>
    <mergeCell ref="D110:D111"/>
    <mergeCell ref="E110:E111"/>
    <mergeCell ref="J110:J111"/>
    <mergeCell ref="A108:A109"/>
    <mergeCell ref="B108:B109"/>
    <mergeCell ref="C108:C109"/>
    <mergeCell ref="D108:D109"/>
    <mergeCell ref="E108:E109"/>
    <mergeCell ref="J112:J113"/>
    <mergeCell ref="A114:A115"/>
    <mergeCell ref="B114:B115"/>
    <mergeCell ref="C114:C115"/>
    <mergeCell ref="D114:D115"/>
    <mergeCell ref="E114:E115"/>
    <mergeCell ref="J114:J115"/>
    <mergeCell ref="A112:A113"/>
    <mergeCell ref="B112:B113"/>
    <mergeCell ref="C112:C113"/>
    <mergeCell ref="D112:D113"/>
    <mergeCell ref="E112:E113"/>
    <mergeCell ref="A134:A135"/>
    <mergeCell ref="B134:B135"/>
    <mergeCell ref="A116:A117"/>
    <mergeCell ref="B116:B117"/>
    <mergeCell ref="E116:E117"/>
    <mergeCell ref="J116:J117"/>
    <mergeCell ref="A118:A121"/>
    <mergeCell ref="B118:B121"/>
    <mergeCell ref="E118:E121"/>
    <mergeCell ref="J118:J121"/>
    <mergeCell ref="C119:C121"/>
    <mergeCell ref="D119:D121"/>
  </mergeCells>
  <printOptions horizontalCentered="1"/>
  <pageMargins left="0.31496062992125984" right="0.31496062992125984" top="0.35433070866141736" bottom="0.35433070866141736" header="0.11811023622047245" footer="0.11811023622047245"/>
  <pageSetup paperSize="9"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ก.พ.65</vt:lpstr>
      <vt:lpstr>ก.พ.65!Print_Area</vt:lpstr>
      <vt:lpstr>ก.พ.65!Print_Titles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COM</cp:lastModifiedBy>
  <cp:lastPrinted>2022-03-15T02:48:53Z</cp:lastPrinted>
  <dcterms:created xsi:type="dcterms:W3CDTF">2022-03-02T02:51:55Z</dcterms:created>
  <dcterms:modified xsi:type="dcterms:W3CDTF">2022-03-15T02:50:45Z</dcterms:modified>
</cp:coreProperties>
</file>