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athaithip jaikla\รายงาน สขร\2565\สิงหาคม\"/>
    </mc:Choice>
  </mc:AlternateContent>
  <bookViews>
    <workbookView xWindow="0" yWindow="0" windowWidth="10665" windowHeight="3210"/>
  </bookViews>
  <sheets>
    <sheet name="ส.ค.65 " sheetId="1" r:id="rId1"/>
  </sheets>
  <definedNames>
    <definedName name="_xlnm.Print_Area" localSheetId="0">'ส.ค.65 '!$A$6:$K$396</definedName>
    <definedName name="_xlnm.Print_Titles" localSheetId="0">'ส.ค.65 '!$A:$K,'ส.ค.65 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7" i="1" l="1"/>
  <c r="D363" i="1"/>
  <c r="D356" i="1"/>
  <c r="D351" i="1"/>
  <c r="D341" i="1"/>
  <c r="D337" i="1"/>
  <c r="D318" i="1"/>
  <c r="D299" i="1"/>
  <c r="D295" i="1"/>
  <c r="D291" i="1"/>
  <c r="D276" i="1"/>
  <c r="D268" i="1"/>
  <c r="C268" i="1"/>
  <c r="D252" i="1"/>
  <c r="D248" i="1"/>
  <c r="D239" i="1"/>
  <c r="D233" i="1"/>
  <c r="D227" i="1"/>
  <c r="D217" i="1"/>
  <c r="D213" i="1"/>
  <c r="H200" i="1"/>
  <c r="D200" i="1"/>
  <c r="G200" i="1" s="1"/>
  <c r="H199" i="1"/>
  <c r="D199" i="1"/>
  <c r="G199" i="1" s="1"/>
  <c r="I199" i="1" s="1"/>
  <c r="H198" i="1"/>
  <c r="D198" i="1"/>
  <c r="G198" i="1" s="1"/>
  <c r="I198" i="1" s="1"/>
  <c r="H197" i="1"/>
  <c r="D197" i="1"/>
  <c r="G197" i="1" s="1"/>
  <c r="I197" i="1" s="1"/>
  <c r="H196" i="1"/>
  <c r="D196" i="1"/>
  <c r="G196" i="1" s="1"/>
  <c r="I196" i="1" s="1"/>
  <c r="H195" i="1"/>
  <c r="D195" i="1"/>
  <c r="G195" i="1" s="1"/>
  <c r="I195" i="1" s="1"/>
  <c r="H194" i="1"/>
  <c r="D194" i="1"/>
  <c r="G194" i="1" s="1"/>
  <c r="I194" i="1" s="1"/>
  <c r="H193" i="1"/>
  <c r="D193" i="1"/>
  <c r="G193" i="1" s="1"/>
  <c r="I193" i="1" s="1"/>
  <c r="H192" i="1"/>
  <c r="G192" i="1"/>
  <c r="I192" i="1" s="1"/>
  <c r="D192" i="1"/>
  <c r="H191" i="1"/>
  <c r="G191" i="1"/>
  <c r="I191" i="1" s="1"/>
  <c r="D191" i="1"/>
  <c r="H190" i="1"/>
  <c r="G190" i="1"/>
  <c r="I190" i="1" s="1"/>
  <c r="D190" i="1"/>
  <c r="H189" i="1"/>
  <c r="G189" i="1"/>
  <c r="I189" i="1" s="1"/>
  <c r="D189" i="1"/>
  <c r="H188" i="1"/>
  <c r="G188" i="1"/>
  <c r="I188" i="1" s="1"/>
  <c r="D188" i="1"/>
  <c r="H187" i="1"/>
  <c r="G187" i="1"/>
  <c r="I187" i="1" s="1"/>
  <c r="D187" i="1"/>
  <c r="H186" i="1"/>
  <c r="G186" i="1"/>
  <c r="I186" i="1" s="1"/>
  <c r="D186" i="1"/>
  <c r="H185" i="1"/>
  <c r="G185" i="1"/>
  <c r="I185" i="1" s="1"/>
  <c r="D185" i="1"/>
  <c r="H184" i="1"/>
  <c r="G184" i="1"/>
  <c r="I184" i="1" s="1"/>
  <c r="D184" i="1"/>
  <c r="H183" i="1"/>
  <c r="G183" i="1"/>
  <c r="I183" i="1" s="1"/>
  <c r="D183" i="1"/>
  <c r="H182" i="1"/>
  <c r="G182" i="1"/>
  <c r="I182" i="1" s="1"/>
  <c r="D182" i="1"/>
  <c r="H181" i="1"/>
  <c r="G181" i="1"/>
  <c r="I181" i="1" s="1"/>
  <c r="D181" i="1"/>
  <c r="H180" i="1"/>
  <c r="G180" i="1"/>
  <c r="I180" i="1" s="1"/>
  <c r="D180" i="1"/>
  <c r="H179" i="1"/>
  <c r="G179" i="1"/>
  <c r="I179" i="1" s="1"/>
  <c r="D179" i="1"/>
  <c r="H178" i="1"/>
  <c r="G178" i="1"/>
  <c r="I178" i="1" s="1"/>
  <c r="D178" i="1"/>
  <c r="H177" i="1"/>
  <c r="G177" i="1"/>
  <c r="I177" i="1" s="1"/>
  <c r="D177" i="1"/>
  <c r="H176" i="1"/>
  <c r="G176" i="1"/>
  <c r="I176" i="1" s="1"/>
  <c r="D176" i="1"/>
  <c r="H175" i="1"/>
  <c r="G175" i="1"/>
  <c r="I175" i="1" s="1"/>
  <c r="D175" i="1"/>
  <c r="H174" i="1"/>
  <c r="G174" i="1"/>
  <c r="I174" i="1" s="1"/>
  <c r="D174" i="1"/>
  <c r="H173" i="1"/>
  <c r="G173" i="1"/>
  <c r="I173" i="1" s="1"/>
  <c r="D173" i="1"/>
  <c r="H172" i="1"/>
  <c r="G172" i="1"/>
  <c r="I172" i="1" s="1"/>
  <c r="D172" i="1"/>
  <c r="H171" i="1"/>
  <c r="G171" i="1"/>
  <c r="I171" i="1" s="1"/>
  <c r="D171" i="1"/>
  <c r="H170" i="1"/>
  <c r="G170" i="1"/>
  <c r="I170" i="1" s="1"/>
  <c r="D170" i="1"/>
  <c r="H169" i="1"/>
  <c r="G169" i="1"/>
  <c r="I169" i="1" s="1"/>
  <c r="D169" i="1"/>
  <c r="H168" i="1"/>
  <c r="G168" i="1"/>
  <c r="I168" i="1" s="1"/>
  <c r="D168" i="1"/>
  <c r="H167" i="1"/>
  <c r="G167" i="1"/>
  <c r="I167" i="1" s="1"/>
  <c r="D167" i="1"/>
  <c r="H166" i="1"/>
  <c r="G166" i="1"/>
  <c r="I166" i="1" s="1"/>
  <c r="D166" i="1"/>
  <c r="H165" i="1"/>
  <c r="G165" i="1"/>
  <c r="I165" i="1" s="1"/>
  <c r="D165" i="1"/>
  <c r="H164" i="1"/>
  <c r="G164" i="1"/>
  <c r="I164" i="1" s="1"/>
  <c r="D164" i="1"/>
  <c r="H163" i="1"/>
  <c r="G163" i="1"/>
  <c r="I163" i="1" s="1"/>
  <c r="D163" i="1"/>
  <c r="H162" i="1"/>
  <c r="G162" i="1"/>
  <c r="I162" i="1" s="1"/>
  <c r="D162" i="1"/>
  <c r="H161" i="1"/>
  <c r="G161" i="1"/>
  <c r="I161" i="1" s="1"/>
  <c r="D161" i="1"/>
  <c r="I160" i="1"/>
  <c r="H160" i="1"/>
  <c r="D160" i="1"/>
  <c r="H159" i="1"/>
  <c r="G159" i="1"/>
  <c r="I159" i="1" s="1"/>
  <c r="D159" i="1"/>
  <c r="H158" i="1"/>
  <c r="G158" i="1"/>
  <c r="I158" i="1" s="1"/>
  <c r="D158" i="1"/>
  <c r="H157" i="1"/>
  <c r="G157" i="1"/>
  <c r="I157" i="1" s="1"/>
  <c r="D157" i="1"/>
  <c r="H156" i="1"/>
  <c r="G156" i="1"/>
  <c r="I156" i="1" s="1"/>
  <c r="D156" i="1"/>
  <c r="H155" i="1"/>
  <c r="G155" i="1"/>
  <c r="I155" i="1" s="1"/>
  <c r="D155" i="1"/>
  <c r="H154" i="1"/>
  <c r="G154" i="1"/>
  <c r="I154" i="1" s="1"/>
  <c r="D154" i="1"/>
  <c r="H153" i="1"/>
  <c r="G153" i="1"/>
  <c r="I153" i="1" s="1"/>
  <c r="D153" i="1"/>
  <c r="H152" i="1"/>
  <c r="G152" i="1"/>
  <c r="I152" i="1" s="1"/>
  <c r="D152" i="1"/>
  <c r="H151" i="1"/>
  <c r="G151" i="1"/>
  <c r="I151" i="1" s="1"/>
  <c r="D151" i="1"/>
  <c r="H150" i="1"/>
  <c r="G150" i="1"/>
  <c r="I150" i="1" s="1"/>
  <c r="D150" i="1"/>
  <c r="H149" i="1"/>
  <c r="G149" i="1"/>
  <c r="I149" i="1" s="1"/>
  <c r="D149" i="1"/>
  <c r="H148" i="1"/>
  <c r="G148" i="1"/>
  <c r="I148" i="1" s="1"/>
  <c r="D148" i="1"/>
  <c r="H24" i="1" l="1"/>
  <c r="G24" i="1"/>
  <c r="I24" i="1" s="1"/>
  <c r="D24" i="1"/>
  <c r="H23" i="1"/>
  <c r="G23" i="1"/>
  <c r="I23" i="1" s="1"/>
  <c r="D23" i="1"/>
  <c r="H22" i="1"/>
  <c r="G22" i="1"/>
  <c r="I22" i="1" s="1"/>
  <c r="D22" i="1"/>
  <c r="H21" i="1"/>
  <c r="G21" i="1"/>
  <c r="I21" i="1" s="1"/>
  <c r="D21" i="1"/>
  <c r="H20" i="1"/>
  <c r="G20" i="1"/>
  <c r="I20" i="1" s="1"/>
  <c r="D20" i="1"/>
  <c r="H19" i="1"/>
  <c r="H18" i="1"/>
  <c r="G18" i="1"/>
  <c r="I18" i="1" s="1"/>
  <c r="D18" i="1"/>
  <c r="H17" i="1"/>
  <c r="G17" i="1"/>
  <c r="I17" i="1" s="1"/>
  <c r="D17" i="1"/>
  <c r="H16" i="1"/>
  <c r="G16" i="1"/>
  <c r="I16" i="1" s="1"/>
  <c r="D16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2" i="1" s="1"/>
  <c r="A103" i="1" s="1"/>
  <c r="A104" i="1" s="1"/>
  <c r="I15" i="1"/>
  <c r="H15" i="1"/>
  <c r="D15" i="1"/>
  <c r="H14" i="1"/>
  <c r="H13" i="1"/>
  <c r="H12" i="1"/>
  <c r="G12" i="1"/>
  <c r="I12" i="1" s="1"/>
  <c r="D12" i="1"/>
  <c r="H11" i="1"/>
  <c r="G11" i="1"/>
  <c r="I11" i="1" s="1"/>
  <c r="D11" i="1"/>
  <c r="H10" i="1"/>
  <c r="G10" i="1"/>
  <c r="I10" i="1" s="1"/>
  <c r="D10" i="1"/>
  <c r="H9" i="1"/>
  <c r="G9" i="1"/>
  <c r="I9" i="1" s="1"/>
  <c r="D9" i="1"/>
  <c r="H8" i="1"/>
  <c r="G8" i="1"/>
  <c r="I8" i="1" s="1"/>
  <c r="D8" i="1"/>
  <c r="H7" i="1"/>
  <c r="G7" i="1"/>
  <c r="I7" i="1" s="1"/>
  <c r="D7" i="1"/>
  <c r="A7" i="1"/>
  <c r="A8" i="1" s="1"/>
  <c r="A9" i="1" s="1"/>
  <c r="A10" i="1" s="1"/>
  <c r="A11" i="1" s="1"/>
  <c r="A12" i="1" s="1"/>
  <c r="A13" i="1" s="1"/>
  <c r="H6" i="1"/>
  <c r="G6" i="1"/>
  <c r="I6" i="1" s="1"/>
  <c r="D6" i="1"/>
</calcChain>
</file>

<file path=xl/sharedStrings.xml><?xml version="1.0" encoding="utf-8"?>
<sst xmlns="http://schemas.openxmlformats.org/spreadsheetml/2006/main" count="1620" uniqueCount="667">
  <si>
    <t>สรุปผลการดำเนินการจัดซื้อจัดจ้างในรอบเดือน สิงหาคม 2565</t>
  </si>
  <si>
    <t xml:space="preserve">วันที่  1-31  เดือน สิงหาคม  พ.ศ. 2565 </t>
  </si>
  <si>
    <t>งานที่จัดซื้อหรือจัดจ้าง</t>
  </si>
  <si>
    <t>วงเงินที่จัดซื้อหรือจัดจ้าง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</si>
  <si>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</si>
  <si>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</si>
  <si>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</si>
  <si>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</si>
  <si>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</si>
  <si>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</si>
  <si>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</si>
  <si>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ขออนุมัติจัดซื้อไม้สักท่อน ใช้ซ่อมแซมปรับปรุงโรงเรือนเลี้ยงช้างแบบชั่วคราวพลายบุญหนา</t>
  </si>
  <si>
    <t>วิธีเฉพาะเจาะจง</t>
  </si>
  <si>
    <t>งานสวนป่าแม่มาย 
อ.อ.ป.</t>
  </si>
  <si>
    <t>พิจารณาจากเกณฑ์ราคา</t>
  </si>
  <si>
    <t>ใบส่งของ เล่มที่ 66 เลขที่ 23 
ลว 26 ก.ค. 65</t>
  </si>
  <si>
    <t>ขออนุมัติจัดซื้อทางมะพร้าว ใช้งานที่ดรงช้างต้น</t>
  </si>
  <si>
    <t>นายปรวัฒน์  เมฆาเทิดทรัพย์</t>
  </si>
  <si>
    <t>บิลเงินสด เล่มที่ 1/2565 เลขที่ 3
ลว 1 ส.ค. 65</t>
  </si>
  <si>
    <t>ขออนุมัติซ่อมแซมเครื่องปรับอากาส บ้านพักครูฝึกโรงเรียนฝึกช้างและควาญช้าง</t>
  </si>
  <si>
    <t xml:space="preserve">หจก. พีเอสไฮแคร์เซอร์วิส </t>
  </si>
  <si>
    <t>ใบส่งของ เล่มที่ 6057 เลขที่ 2819 
ลว 1 ส.ค. 65</t>
  </si>
  <si>
    <t>ขออนุมัติจัดซื้อสเก็น ใช้ควบคุมช้างตกมันที่โรงช้างต้น</t>
  </si>
  <si>
    <t>ร้านคมศิลป์วัสดุก่อสร้าง</t>
  </si>
  <si>
    <t>ใบส่งของ เล่มที่ 117 เลขที่ 09
ลว 1 ส.ค. 65</t>
  </si>
  <si>
    <t>ขออนุมัติจัดซื้อครอบหลังคาเพื่อซ่อมแซมโรงเก็บพืชอาหารช้าง ใช้งานที่โรงช้างต้น</t>
  </si>
  <si>
    <t>ใบส่งของ เล่มที่ 117 เลขที่ 11
ลว 1 ส.ค. 65</t>
  </si>
  <si>
    <t>ขออนุมัติจัดซื้อแปรงทองเหลือง ใช้ทำความสะอาดช้างสำคัญ ช้างต้น ช้างในพระอุปถัมภ์ฯ</t>
  </si>
  <si>
    <t>ใบส่งของ เล่มที่ 117 เลขที่ 10
ลว 1 ส.ค. 65</t>
  </si>
  <si>
    <t>ขออนุมัติจัดซื้อวัสดุอุปกรณ์เบ็ดเตล้ด ใช้ในการดูแลสวนภูมิทัสนื ส่วนงานอนุรักษ์ช้างลำปาง</t>
  </si>
  <si>
    <t>บ. ซีอาร์ซ๊ ไทวัสดุ จำกัด (สาขาลำปาง)</t>
  </si>
  <si>
    <t>ใบเสร็จรับเงิน เลขที่ LPAIF22080074193
ลว 2 ส.ค. 65</t>
  </si>
  <si>
    <t>ขออนุมัติจัดซื้อวัสดุอุปกรณ์ใช้สำหรับทำความสะอาดสำนักงานโรงพยาบาลช้างและโรงเรียนฝึกช้างและควาญช้าง</t>
  </si>
  <si>
    <t>บริษัท ลำปาง เสรีกรุ๊ป จำกัด</t>
  </si>
  <si>
    <t>บิลเงินสด เลขที่ BIV6508/00011
ลว 2 ส.ค. 65</t>
  </si>
  <si>
    <t>บ. เอกชัย ดิสทริบิวชั่น ซิสเทม จำกัด</t>
  </si>
  <si>
    <t>ใบเสร็จรับเงิน เลขที่ 5504083874
ลว 2 ส.ค. 65</t>
  </si>
  <si>
    <t>ขออนุมัติจัดซื้อวัสดุก่อสร้าง เพื่อปรับปรุงพื้นที่รอบโรงช้าง</t>
  </si>
  <si>
    <t>หจก.ลำปางเกียรติสักดิ์พานิช</t>
  </si>
  <si>
    <t>ใบส่งของ เล่มที่ 004 เลขที่ 0180
ลว 8 ส.ค. 65</t>
  </si>
  <si>
    <t>ขออนุมัติจัดซื้อใบมีดเครื่องตัดหญ้า</t>
  </si>
  <si>
    <t>ใบส่งของ เล่มที่ 117 เลขที่ 13
ลว 10 ส.ค. 65</t>
  </si>
  <si>
    <t>ขออนุมัติตรวจเช็ค ซ่อมแซม และเปลี่ยนถ่ายน้ำมันเครื่องรถยนต์ หมายเลขทะเบียน บษ 2981 ลำปาง</t>
  </si>
  <si>
    <t>บ. โตโยต้าลำปาง จำกัด</t>
  </si>
  <si>
    <t>ใบแจ้งหนี้ หมายเลข REF22-00147 
ลว 13 ส.ค. 65</t>
  </si>
  <si>
    <t>ขออนุมัติซ่อมแซมป้ายและจัดทำป้ายไวนิล ที่โรงช้างต้น</t>
  </si>
  <si>
    <t>ร้านเฟรนด์ คอม แอนด์ สกรีน</t>
  </si>
  <si>
    <t>ใบเสร็จรับเงิน เล่มที่ 155 เลขที่ 06 
ลว 15 ส.ค. 65</t>
  </si>
  <si>
    <t>ขออนุมัติจัดซื้อวัสดุอุปกรณ์เพื่อซ่อมแซมหลังคาบ้านพักควาญช้าง ฝั่งศูนย์วิจัยฯ</t>
  </si>
  <si>
    <t xml:space="preserve">บ.สยามโกลบอลเฮ้าส์ จำกัด </t>
  </si>
  <si>
    <t>ใบเสร็จรับเงิน เลขที่ LGSA004SA-650816-0008
ลว 16 ส.ค. 65</t>
  </si>
  <si>
    <t>ขออนุมัติจัดซื้อวัสดุอุปกรณ์ทำความสะอาดส่วนอนุรักษ์ช้างลำปาง</t>
  </si>
  <si>
    <t>ใบส่งของ เล่มที่ 117 เลขที่ 25
ลว 19 ส.ค. 65</t>
  </si>
  <si>
    <t>ขออนุมัติจัดซื้อวัสดุและอุปกรณ์สำหรับใช้ซ่อมแซมระบบไฟฟ้าที่โรงช้างต้น</t>
  </si>
  <si>
    <t xml:space="preserve">หจก0 ลำปางแสงสว่าง </t>
  </si>
  <si>
    <t>ใบส่งของ เล่มที่148 เลขที่ 7388
ลว 19 ส.ค. 65</t>
  </si>
  <si>
    <t>ขออนุมัติจ้างทำรายงานผลการดูแลสุขภาพช้างสำคัญและช้างต้นฯ</t>
  </si>
  <si>
    <t>ร้าน เอส เค พานิช (สำนักงานใหญ่)</t>
  </si>
  <si>
    <t>ใบส่งของ เล่มที่ 25 เลขที่ 27
ลว 23 ส.ค. 65</t>
  </si>
  <si>
    <t>ขออนุมัติซ่อมแซมเครื่องปรับอากาศ บ้านพักครูฝึกโรงเรียนฝึกช้างและควาญช้าง</t>
  </si>
  <si>
    <t>หจก. พีเอสไฮแคร์เซอร์วิส (สำนักงานใหญ่)</t>
  </si>
  <si>
    <t>ใบส่งของ เล่มที่ 058 เลขที่ 2862 
ลว 26 ส.ค. 65</t>
  </si>
  <si>
    <t>ขออนุมัติซ่อมแซมกล้องวงจรปิด ที่สำนักงานโรงช้างต้น</t>
  </si>
  <si>
    <t>ใบส่งของ เล่มที่ 058 เลขที่ 2863 
ลว 26 ส.ค. 65</t>
  </si>
  <si>
    <t>จัดซื้อถ่านไม้มะขามสำหรับใช้งานที่โรงผลิตยาสมุนไพร ศูนย์บริบาลช้าง (บ้านปางหละ)</t>
  </si>
  <si>
    <t>เฉพาะเจาะจง</t>
  </si>
  <si>
    <t>นางดวน ยาวิเลิศ</t>
  </si>
  <si>
    <t>ตามบิลเงินสด เล่มที่ 1 เลขที่ 12 ลว. 25/7/65</t>
  </si>
  <si>
    <t>ขออนุมัติจัดซื้อก๊าซหุงต้มสำหรับผลิตยาสมุนไพรบำรุงช้าง</t>
  </si>
  <si>
    <t>บริษัทแอลพีจี จำกัด</t>
  </si>
  <si>
    <t>ตามใบกำกับภาษี/บิลเงินสด  เลขที่ HS6507090 ลว.25/7/65</t>
  </si>
  <si>
    <t>ขออนุมัติจัดซื้อตอกไม้ไผ่ สำหรับมัดพืชอาหารช้างสำหรับช้างของกลาง</t>
  </si>
  <si>
    <t>นายพนมไพร มงคล</t>
  </si>
  <si>
    <t>ตามบิลเงินสด เล่มที่ 4 เลขที่ 87 ลว. 9/8/65</t>
  </si>
  <si>
    <t>ขออนุมัติเปลี่ยนยางยนต์หมายเลขทะเบียน ฎป 7883 กทม.</t>
  </si>
  <si>
    <t>เค พี เอส ออโต้ไทร์</t>
  </si>
  <si>
    <t>ตามใบกำกับภาษี/ใบส่งของ  เลขที่ INV 22080014 ลว.2/8/65</t>
  </si>
  <si>
    <t>ขออนุมัติซ่อมแซมชุดฝาสตาร์ทเครื่องตัดหญ้า</t>
  </si>
  <si>
    <t>ร้านผินฮับ</t>
  </si>
  <si>
    <t>ตามบิลเงินสด เล่มที่ 1 เลขที่ 6 ลว. 15/8/65</t>
  </si>
  <si>
    <t>ขออนุมัติตรวจเช็คและเปลี่ยนถ่ายน้ำมันเครื่อง รถยนต์หมายเลขทะเบียน กพ 1422 ลป.</t>
  </si>
  <si>
    <t>บ.บริษัท โตโยต้า ลำปาง จำกัด</t>
  </si>
  <si>
    <t>ตามใบจ้งหนี้ เลขที่ REP 22-00141 ลว 8/8/65</t>
  </si>
  <si>
    <t>ขออนุมัติเปลี่ยนยางในรถจักรยานยนต์หมายเลขทะเบียน 1 กค 3268 ลำปาง</t>
  </si>
  <si>
    <t>ดวงเดือน ก้อนคำ</t>
  </si>
  <si>
    <t>ตามบิลเงินสด เล่มที่ 1 เลขที่ 1 ลว. 5/8/65</t>
  </si>
  <si>
    <t>ขออนุมัติจัดซื้อธงชาติและวัสดุอุปกรณ์สำนักงาน</t>
  </si>
  <si>
    <t>รัตนาพันธ์ (สำนักงานใหญ่)</t>
  </si>
  <si>
    <t>ตามใบกำกับภาษี/ใบส่งของ เลขที่ IV6502446 ลว.  11 /7/65</t>
  </si>
  <si>
    <t>ตามใบจ้งหนี้ เลขที่ REP 22-00144 ลว 9/8/65</t>
  </si>
  <si>
    <t>ขออนุมัติจัดซื้ออุปกรณ์สำหรับควบคุมช้าง</t>
  </si>
  <si>
    <t>บ.เก่งทูลส์ จำกัด</t>
  </si>
  <si>
    <t>ตามใบเสร็จรับเงิน/ใบกำกับภาษี  เลขที่ RE-653404 1 ลว. 6/8/65</t>
  </si>
  <si>
    <t>ขออนุมัติจัดซื้อวัสดุอุปกรณ์สำหรับซ่อมแซมบ้านพักสัตวแพทย์ ปางพักดูแลช้าง และสำนักงานศุนย์บริบาลช้างบ้านปางหละ</t>
  </si>
  <si>
    <t>คมศิลป์วัสดุก่อสร้าง</t>
  </si>
  <si>
    <t>ตามใบเสร็จรับเงิน เล่มที่ 1164 เลขที่ 58183 ลว. 2/8/65</t>
  </si>
  <si>
    <t>ตามใบเสร็จรับเงิน เล่มที่ 1164 เลขที่ 58182 ลว. 2/8/65</t>
  </si>
  <si>
    <t xml:space="preserve">หจก.ชัยพนาค้าไม้ </t>
  </si>
  <si>
    <t>บิลเงินสด เล่มที่ 015 เลขที่ 0713 ลว.5/8/65</t>
  </si>
  <si>
    <t>บ.สยามโกลบอลเฮ้าส์ จำกัด (มหาชน)</t>
  </si>
  <si>
    <t>ตามใบกำกับภาษี/ใบส่งของ  เลขที่ LGSA002SA-6505802-0013 ลว.2/8/65</t>
  </si>
  <si>
    <t>อ.อ.ป.</t>
  </si>
  <si>
    <t>ตามใบเสร็จรับเงิน/ใบกำกับภาษี เล่มที่ 3215 เลขที่ 160728 ลว. 2/8/65</t>
  </si>
  <si>
    <t>ตามบิลเงินสด เล่มที่ 1 เลขที่ 13 ลว. 19/8/65</t>
  </si>
  <si>
    <t>ขออนุมัติจัดซื้อวัสดุอุปกรณ์สำหรับต่อระบบน้ำของหลักมัดช้างหมุนเวียน 10 หลัก</t>
  </si>
  <si>
    <t>บ.ซีอาร์ซี ไทวัสดุ จำกัด</t>
  </si>
  <si>
    <t>ตามใบกำกับภาษี/ใบส่งของ  เลขที่ LPAIF22080075315 ลว.17/8/65</t>
  </si>
  <si>
    <t>ตามใบเสร็จรับเงิน เล่มที่ 1165 เลขที่ 58213 ลว. 17/8/65</t>
  </si>
  <si>
    <t>ตามใบกำกับภาษี/ใบส่งของ  เลขที่ LGSA002SA-650817-0010 ลว.17/8/65</t>
  </si>
  <si>
    <t>ขออนุมัตินำรถยนต์หมายเลขทะเบียน บว 9333 ลำปาง เข้าตรวจเช็คระยะ เปลี่ยนถ่ายน้ำมันเครื่องและซ่อมแซม</t>
  </si>
  <si>
    <t>ขออนุมัติจัดซื้อผลไม้ช้างป่วย</t>
  </si>
  <si>
    <t>บจ. สยามแม็คโคร (มหาชน)</t>
  </si>
  <si>
    <t>แบบขออนุมัติจัดซื้อ ทส 1413.4/1051 ลว. 26 ก.ค .65
- ใบเสร็จรับเงิน เลขที่ 052051423143 ลว. 30 ก.ค. 65</t>
  </si>
  <si>
    <t>แบบขออนุมัติจัดซื้อ ทส 1413.4/1063 ลว. 27 ก.ค .65
- ใบเสร็จรับเงิน เลขที่ 052051429696 ลว. 2 ส.ค. 65
- ใบเสร็จรับเงิน เลขที่ 052081433260 ลว. 4 ส.ค. 65</t>
  </si>
  <si>
    <t>แบบขออนุมัติจัดซื้อ ทส 1413.4/1063 ลว. 27 ก.ค .65
- ใบเสร็จรับเงิน เลขที่ 052041437618 ลว. 6 ส.ค. 65</t>
  </si>
  <si>
    <t>ขออนุมัติซ่อมหลังคาตู้ควบคุมปั้มน้ำและซ่อมบ่อบาดาล ที่ โรงพยาบาลช้างลำปาง</t>
  </si>
  <si>
    <t>หจก. สามมิตรอุตสาหกรรม</t>
  </si>
  <si>
    <t>แบบขออนุมัติจัดซื้อ ทส 1413.4/1111 ลว. 8 ส.ค. 65
 - ใบส่งของ/ใบกำกับภาษี เล่มที่ 025 เลขที่ 1210 ลว. 10 ส.ค. 65</t>
  </si>
  <si>
    <t xml:space="preserve">ขออนุมัติจัดซื้อวัสดุ-อุปกรณ์ ซ่อมแซมฝาเพดานบ้านพักสัตวแพทย์   </t>
  </si>
  <si>
    <t>บจ. สยามโกบอลเฮ้าส์  (มหาชน)</t>
  </si>
  <si>
    <t>แบบขออนุมัติจัดซื้อ ทส 1413.4/1163 ลว. 15 ส.ค. 65
- ต้นฉบับใบกำกับภาษีเต็มรูปแบบ/ ต้นฉบับใบเสร็จรับเงิน
เลขที่ LGSA003TI -650819-0001  ลว. 19 ส.ค. 65</t>
  </si>
  <si>
    <t xml:space="preserve">ขออนุมัติซ่อมแซมรอกไฟฟ้า </t>
  </si>
  <si>
    <t>แบบขออนุมัติจัดซื้อ ทส 1413.4/1169 ลว. 16 ส.ค. 65
- ใบส่งของ/ใบกำกับภาษี เล่มที่ 025 เลขที่ 1210 ลว. 19 ส.ค. 65</t>
  </si>
  <si>
    <t>ขออนุมัติจัดซื้อพลาสติกซ่อมแซมหลังคาอาคารโรงพยาบาลช้างป่วย</t>
  </si>
  <si>
    <t xml:space="preserve">บจ. ซีอาร์ซี ไทวัสดุ (สาขาลำปาง) </t>
  </si>
  <si>
    <t xml:space="preserve">เลขที่ LPAIF21060040044 </t>
  </si>
  <si>
    <t>สารเคมี
- Thimerosal 97.0-101.0%                                                                  - TMBHK-3,3' ,5,5'-Tetramethylbenzidine Solution High Kinetics TMB</t>
  </si>
  <si>
    <t>บ.เทรดแล็บส์</t>
  </si>
  <si>
    <t>แบบขออนุมัติจัดซื้อ ที่ ทส 1413.4/900 ลว. 30 มิ.ย 65
- ใบแจ้งหนี้  เลขที่ INV2022070001 ลว. 29 ก.ค 65</t>
  </si>
  <si>
    <t>สารเคมี
- Reagent of Mythic 22</t>
  </si>
  <si>
    <t>หจก.ภัควัตเทรดดิ้ง</t>
  </si>
  <si>
    <t>ใบสั่งซื้อสั่งจ้าง เลขที่ 221/2565 ลว. 5 ส.ค. 65</t>
  </si>
  <si>
    <t>วัสดุอุปกรณ์สำหรับใช้ในห้องปฏิบัติการและสำนักงาน</t>
  </si>
  <si>
    <t>ร้านรัตนาพันธ์ และร้านเอซีซี สเตชั่นเนอรี่</t>
  </si>
  <si>
    <t>ใบสั่งซื้อสั่งจ้าง ร้านเอซีซี สเตชั่นเนอรี่ เลขที่ 204/2565 ลว. 2 ส.ค. 65         'ใบสั่งซื้อสั่งจ้าง ร้านรัตนาพันธ์ เลขที่ 205/2565 ลว. 2 ส.ค. 65</t>
  </si>
  <si>
    <t>ซ่อมระบบบำบัดน้ำเสียของโรงผ่าซากที่ศูนย์วิจัยฯ</t>
  </si>
  <si>
    <t>ใบสั่งซื้อสั่งจ้าง เลขที่ 169/2565 ลว. 11 ก.ค. 65</t>
  </si>
  <si>
    <t>วัสดุอุปกรณ์
- Nucleo Spin Blood Columns</t>
  </si>
  <si>
    <t>บ.แปซิฟิค ไซเอ็นซ์ จำกัด</t>
  </si>
  <si>
    <t>ใบสั่งซื้อสั่งจ้าง เลขที่ 218/2565 ลว. 5 ส.ค. 65</t>
  </si>
  <si>
    <t>หมึกพิมพ์</t>
  </si>
  <si>
    <t>ร้านเอซีซี สเตชั่นเนอรี่</t>
  </si>
  <si>
    <t>ใบสั่งซื้อสั่งจ้าง เลขที่ 246/2565 ลว. 18 ส.ค. 65</t>
  </si>
  <si>
    <t>วัสดุอุปกรณ์สำหรับใช้ในโครงการฯ</t>
  </si>
  <si>
    <t>บ.ออฟฟิศเมท (ไทย) จำกัด สาขาลำปาง</t>
  </si>
  <si>
    <t>แบบขออนุมัติจัดซื้อ ที่ ทส 1413.4/1101 ลว. 4 ส.ค. 65
- ใบเสร็จรับเงิน/ใบกำกับภาษี  เลขที่ 0005508221011293 ลว. 17 ส.ค 65</t>
  </si>
  <si>
    <t>แบบขออนุมัติจัดซื้อ ที่ ทส 1413.4/1099 ลว. 4 ส.ค. 65
- ใบเสร็จรับเงิน/ใบกำกับภาษี  เลขที่ 0005508221011292 ลว. 17 ส.ค 65</t>
  </si>
  <si>
    <t>วัสดุอุปกรณ์ เพื่อซ่อมแซมบ้านพักเจ้าหน้าที่</t>
  </si>
  <si>
    <t>บจ. วี.เอ็น.สตีล อินเตอร์เทรด</t>
  </si>
  <si>
    <t>แบบขออนุมัติจัดซื้อ ที่ ทส 1413.4/1170 ลว. 16 ส.ค. 65
- ใบส่งสินค้า  เลขที่ IV6508158 ลว. 19 ส.ค 65</t>
  </si>
  <si>
    <t>อุปกรณ์
 - สายสัญญาณคอมพิวเตอร์                                                                  - เมาส์ไวเลต                                                                                    - USB HUB 4 PoRT</t>
  </si>
  <si>
    <t>หจก.ท็อป พีซี คอมพิวเตอร์ (สำนักงานใหญ่)</t>
  </si>
  <si>
    <t>ใบสั่งซื้อสั่งจ้าง เลขที่ 253/2565 ลว. 22 ส.ค. 65</t>
  </si>
  <si>
    <t>สารเคมี
- Goat anti-Mouse IgG</t>
  </si>
  <si>
    <t>บ.ไซน์ ไดแอกนอสติก แมททีเรียล จำกัด</t>
  </si>
  <si>
    <t>แบบขออนุมัติจัดซื้อ ที่ ทส 1413.4/1098 ลว. 4 ส.ค. 65
- ใบกำกับภาษี/ใบส่งสินค้า/ใบแจ้งหนี้  เลขที่ BL6508-034 ลว. 26 ส.ค 65</t>
  </si>
  <si>
    <t>ก๊าซไนโตรเจน</t>
  </si>
  <si>
    <t>บ.แสตนดาร์ดก๊าซ แอนด์ เซฟตี้โปรดักส์ จำกัด</t>
  </si>
  <si>
    <t>ใบสั่งซื้อสั่งจ้าง เลขที่ 219/2565 ลว. 5 ส.ค. 65</t>
  </si>
  <si>
    <t>สารเคมี
- Progesterone Ab+HRP</t>
  </si>
  <si>
    <t>บ.เชียงใหม่ วีเอ็ม จำกัด</t>
  </si>
  <si>
    <t>ใบสั่งซื้อสั่งจ้าง เลขที่ 193/2565 ลว. 24 ก.ค. 65</t>
  </si>
  <si>
    <t>ยาสำหรับช้างป่วย
- สารน้ำเข้าหลอดเลือดดำ</t>
  </si>
  <si>
    <t>บ.เยเนอรัล ฮอสปิตัล โปรดัคส์ จำกัด (มหาชน)</t>
  </si>
  <si>
    <t>ใบสั่งซื้อสั่งจ้าง 181/2565 ลว. 21 ก.ค 65</t>
  </si>
  <si>
    <t>ยาสำหรับช้างป่วย
- Amoxy</t>
  </si>
  <si>
    <t>หจก.ภิญโญฟาร์มาซี</t>
  </si>
  <si>
    <t>ใบสั่งซื้อสั่งจ้าง 179/2565 ลว. 20 ก.ค 65</t>
  </si>
  <si>
    <t>ยาสำหรับช้างป่วย
- Antinol</t>
  </si>
  <si>
    <t>บ.ดีเคเอสเอช (ประเทศไทย) จำกัด</t>
  </si>
  <si>
    <t>ใบสั่งซื้อสั่งจ้าง 176/2565  ลว. 20 ก.ค 65</t>
  </si>
  <si>
    <t>ยาสำหรับช้างป่วย
- Rintal</t>
  </si>
  <si>
    <t>บ.อีแลนโค (ประเทศไทย) จำกัด วางบิลและชำระเงินโดย บ.ซิลลิคฟาร์มา จำกัด</t>
  </si>
  <si>
    <t>ใบสั่งซื้อสั่งจ้าง 178/2565 ลว. 20 ก.ค 65</t>
  </si>
  <si>
    <t>ยาสำหรับช้างป่วย
- Baytril</t>
  </si>
  <si>
    <t>ใบสั่งซื้อสั่งจ้าง 198/2565 ลว. 27 ก.ค 65</t>
  </si>
  <si>
    <t>ยาสำหรับช้างป่วย
- Dexomitormedine</t>
  </si>
  <si>
    <t>บ.ซิลลิคฟาร์มา จำกัด</t>
  </si>
  <si>
    <t>ใบสั่งซื้อสั่งจ้าง 188/2565 ลว. 27 ก.ค 65</t>
  </si>
  <si>
    <t>ยาสำหรับช้างป่วย
- Vit c</t>
  </si>
  <si>
    <t>องค์การเภสัชกรรม</t>
  </si>
  <si>
    <t>จัดซื้อตาม พรบ. มาตรา 29 (4) ยกเว้นการปฏิบัติตามกฎกระทรวงการคลัง หมวด 6 ข้อ 18-22</t>
  </si>
  <si>
    <t>ใบสั่งซื้อสั่งจ้าง 185/2565 ลว. 22 ก.ค 65</t>
  </si>
  <si>
    <t>ยาสำหรับช้างป่วย
- CB-400</t>
  </si>
  <si>
    <t>บ.ส.เจริญเภสัชเทรดดิ้ง จำกัด</t>
  </si>
  <si>
    <t>ใบสั่งซื้อสั่งจ้าง 197/2565 ลว. 26 ก.ค 65</t>
  </si>
  <si>
    <t>ยาสำหรับช้างป่วย
- Pen G</t>
  </si>
  <si>
    <t>บ.เยนเนอร์ราลดร๊กเฮ้าส์ จำกัด</t>
  </si>
  <si>
    <t>ใบสั่งซื้อสั่งจ้าง 190/2565 ลว. 27 ก.ค 65</t>
  </si>
  <si>
    <t>ยาสำหรับช้างป่วย
- Triamcinolone</t>
  </si>
  <si>
    <t>บ.ไบโอเท็ค แอ็กกริ-บิชเน็ส จำกัด</t>
  </si>
  <si>
    <t>ใบสั่งซื้อสั่งจ้าง 196/2565 ลว. 26 ก.ค 65</t>
  </si>
  <si>
    <t>ยาสำหรับช้างป่วย
- KCL</t>
  </si>
  <si>
    <t>ใบสั่งซื้อสั่งจ้าง 189/2565 ลว. 27 ก.ค 65</t>
  </si>
  <si>
    <t>ยาสำหรับฃ้างป่วย
 - Glycophos</t>
  </si>
  <si>
    <t>ใบสั่งซื้อสั่งจ้าง 208/2565 ลว. 2 ส.ค 65</t>
  </si>
  <si>
    <t>อุปกรณ์สำหรับช้างป่วย
 - Urine strip</t>
  </si>
  <si>
    <t>บ.ช.เภสัช จำกัด (สำนักงานใหญ่)</t>
  </si>
  <si>
    <t>ใบสั่งซื้อสั่งจ้าง 207/2565 ลว. 2 ส.ค 65</t>
  </si>
  <si>
    <t>อุปกรณ์ควบคุมช้างอาละวาดตกมัน
 - เข็มยิงยาซึม
 - ไซริงค์ยิงยาซึม</t>
  </si>
  <si>
    <t>บ. เอ.พี.เทค ประเทศไทย จำกัด</t>
  </si>
  <si>
    <t>ลงนามสั่งซื้อในใบเสนอราคา บริษัทฯ 
เลขที่ OBL65-071803 ลว. 26 ก.ค 65</t>
  </si>
  <si>
    <t>ยาสำหรับช้างป่วย
- กลุ่มยาตา</t>
  </si>
  <si>
    <t>ใบสั่งซื้อสั่งจ้าง 187/2565 ลว. 27 ก.ค 65</t>
  </si>
  <si>
    <t>ถุงเท้าสำหรับช้างป่วย</t>
  </si>
  <si>
    <t>นางบัวเขียว เปี้ยสาย</t>
  </si>
  <si>
    <t>ใบสั่งซื้อสั่งจ้าง 184/2565 ลว. 22 ก.ค 65</t>
  </si>
  <si>
    <t>ยาสำหรับช้างป่วย
- calcium
- astaxantine</t>
  </si>
  <si>
    <t>ใบสั่งซื้อสั่งจ้าง 186/2565 ลว. 22 ก.ค 65</t>
  </si>
  <si>
    <t>ซ่อมแซมเครื่อง Blood gas</t>
  </si>
  <si>
    <t>หจก. ภัควัตเทรดดิ้ง</t>
  </si>
  <si>
    <t>ใบสั่งซื้อสั่งจ้าง เลขที่ 104/2565 ลว. 10 มิ.ย 65</t>
  </si>
  <si>
    <t>ยาสำหรับข้างป่วย
- antipain</t>
  </si>
  <si>
    <t>บ.นิด้า ฟาร์มา อินคอร์ปอเรชั่น จำกัด</t>
  </si>
  <si>
    <t>ใบสั่งซื้อสั่งจ้าง 177/2565 ลว. 20 ก.ค 65</t>
  </si>
  <si>
    <t>ยาสำหรับช้างป่วย
- cefazolin
- ceftriaxone
- Vit B</t>
  </si>
  <si>
    <t>บ.ที.พี.ดรัก แลบบอราทอรี่ส์ (1969) จำกัด</t>
  </si>
  <si>
    <t>ใบสั่งซื้อสั่งจ้าง 220/2565 ลว. 5 ส.ค 65</t>
  </si>
  <si>
    <t>ยาสำหรับช้างป่วย
- Povidone iodine
- Vit b tab.
- Lidocaine</t>
  </si>
  <si>
    <t>ใบสั่งซื้อสั่งจ้าง 222/2565 ลว.8 ส.ค 65</t>
  </si>
  <si>
    <t>ป้ายผ้าไวนิลงานประชุมช้าง</t>
  </si>
  <si>
    <t>บ.แมคมีเดียแอนด์เอเจนซี่ จำกัด</t>
  </si>
  <si>
    <t>ลงนามสั่งซื้อในใบเสนอราคา บริษัทฯ 
เลขที่ QUO/AD25650806 ลว. 11 ส.๕ 65</t>
  </si>
  <si>
    <t>อุปกรณ์สำหรับช้างป่วย
 - เทปเหนียว</t>
  </si>
  <si>
    <t>ใบสั่งซื้อสั่งจ้าง 232/2565 ลว. 15 ส.ค 65</t>
  </si>
  <si>
    <t>ถุงขยะแดง</t>
  </si>
  <si>
    <t>ร้านคลีนเวิลด์ ซัพพลาย</t>
  </si>
  <si>
    <t>ใบสั่งซื้อสั่งจ้าง 263/2565 ลว. 22 ส.ค 65</t>
  </si>
  <si>
    <t>ยาสำหรับช้างป่วย
- Povidone ointment</t>
  </si>
  <si>
    <t>ใบสั่งซื้อสั่งจ้าง 233/2565 ลว. 16 ส.ค 65</t>
  </si>
  <si>
    <t>ยาสำหรับช้างป่วย
- Pyrazinamide</t>
  </si>
  <si>
    <t>ใบสั่งซื้อสั่งจ้าง 255/2565 ลว. 22 ส.ค 65</t>
  </si>
  <si>
    <t>ยาสำหรับช้างป่วย
- Rifampicin</t>
  </si>
  <si>
    <t>ใบสั่งซื้อสั่งจ้าง 254/2565 ลว. 22 ส.ค 65</t>
  </si>
  <si>
    <t>ยาสำหรับช้างป่วย
- Betamethasone cream</t>
  </si>
  <si>
    <t>ใบสั่งซื้อสั่งจ้าง 248/2565 ลว. 18 ส.ค 65</t>
  </si>
  <si>
    <t>ยาสำหรับช้างป่วย
- Isoniazid
- ethambutol</t>
  </si>
  <si>
    <t>ใบสั่งซื้อสั่งจ้าง 256/2565 ลว. 22 ส.ค 65</t>
  </si>
  <si>
    <t>อุปกรณ์ในการควบคุมช้าง
- เชือก SSR
- เชือกใยยักษ์</t>
  </si>
  <si>
    <t>บ.เอเชีย ฟิชเชอรี่ อินดัสตรี่ จำกัด</t>
  </si>
  <si>
    <t>ใบสั่งซื้อสั่งจ้าง 234/2565 ลว. 16 ส.ค 65</t>
  </si>
  <si>
    <t>ยาสำหรับช้างป่วย
- Gentian violet
- น้ำมันงู</t>
  </si>
  <si>
    <t>ใบสั่งซื้อสั่งจ้าง 247/2565 ลว. 16 ส.ค 65</t>
  </si>
  <si>
    <t>ยาสำหรับช้างป่วย
- LRI 1000 ml</t>
  </si>
  <si>
    <t>ใบสั่งซื้อสั่งจ้าง 211/2565 ลว. 4 ส.ค 65</t>
  </si>
  <si>
    <t>ขออนุมัติซ่อมแซมกล้องวงจรปิดที่โรงเรียนฝึกช้างและควาญช้าง ปางแม่วัง</t>
  </si>
  <si>
    <t>หจก.กันตินันท์ เน็ตเวิร์ค</t>
  </si>
  <si>
    <t>ใบส่งสินค้าเลขที่ IV65-00116</t>
  </si>
  <si>
    <t>ขออนุมัติจัดซื้อหญ้าคาเพื่อซ่อมแซมโรงเก็บอาหารช้างชั่วคราวพื้นที่ปางบุญ</t>
  </si>
  <si>
    <t>ร้านสมนึกค้าไม้</t>
  </si>
  <si>
    <t xml:space="preserve">บิลเงินสดเล่มที่ 005 เลขที่ 0226 </t>
  </si>
  <si>
    <t>ขออนุมัติจ้างเหมาหมอช้างทำพิธีกรรมนำช้างพังร่มเข้าโครงการฝึกช้างและพัฒนาคุณภาพช้างเลี้ยง (เชือกที่5)</t>
  </si>
  <si>
    <t>นายบุญยัง บุญเทียม</t>
  </si>
  <si>
    <t>ใบส่งของ เล่มที่ 1 เลขที่ 30</t>
  </si>
  <si>
    <t>ขออนุมัติจัดซื้ออุปกรณ์ซ่อมแซมอาคารศึกษาบรรยายและโรงฝึกปฏิบัติการ</t>
  </si>
  <si>
    <t>ใบส่งของ เลขที่ 05 เล่มที่ 3/65</t>
  </si>
  <si>
    <t>นายนิทัศน์ ใจปินตา</t>
  </si>
  <si>
    <t xml:space="preserve"> ใบส่งของ เลขที่ 30 เล่มที่ 117</t>
  </si>
  <si>
    <t>ขออนุมัติจัดซื้อเข่งพลาสติกและรถเข็นสองล้อพ่วงเพื่อใช้งานในพื้นที่ปางบุญหลักมัดช้างใหม่</t>
  </si>
  <si>
    <t>ใบส่งของ เล่มที่ 117 เลขที่ 32</t>
  </si>
  <si>
    <t>ขออนุมัติจัดตกแต่งงาช้าง</t>
  </si>
  <si>
    <t>ใบส่งของ เลขที่ 1 เล่มที่ 31</t>
  </si>
  <si>
    <t>ขออนุมัติจัดซื้อเครื่องเซ่นไหว้ประกอบพิธีกรรมช้าง หลังนำพังร่มเข้าโครงการฝึกช้างและพัฒนาคุณภาพช้างเลี้ยง (เชือกที่5)</t>
  </si>
  <si>
    <t>ร้านเลิศวรรณา</t>
  </si>
  <si>
    <t>บิลเงินสด เล่มที่ 041 เลขที่ 2009 และ บิลเงินสด เล่มที่ 041 เลขที่ 2010</t>
  </si>
  <si>
    <t>ขออนุมัติจัดซื้อวัสดุอุปกรณ์ซ่อมแซมบ้านพักควาญช้าง</t>
  </si>
  <si>
    <t>บิลเงินสด เล่มที่ 4/65 เลขที่ 03</t>
  </si>
  <si>
    <t xml:space="preserve">บริษัท สยามโกลบอลเฮ้าส์ จำกัด (มหาชน) สำนักงานใหญ่ </t>
  </si>
  <si>
    <t>ขออนุมัตินำรถยนต์ตู้ ฮภ 5485 กทม. เข้าตรวจเช็คและซ่อมแซมระบบขับเคลื่อนล้อหลังเปลี่ยนแบตเตอรี่ และระบบไฟส่องสว่าง</t>
  </si>
  <si>
    <t>พิจารณาจากราคา</t>
  </si>
  <si>
    <t xml:space="preserve">(วิธีเฉพาะเจาะจง) </t>
  </si>
  <si>
    <t>บริษัท โตโยต้า ลำปาง จำกัด</t>
  </si>
  <si>
    <t>ตามใบสั่งจ้าง หมายเลข REP22-00121 ลว. 15/7/65</t>
  </si>
  <si>
    <t>เขลางค์ออโตคาร์</t>
  </si>
  <si>
    <t>ตามใบสั่งจ้าง เล่มที่ 001 เลขที่ 01 ลว.15/7/65</t>
  </si>
  <si>
    <t>ขออนุมัติจัดวื้อวัสดุอุปกรณ์นำมาซ่อมแซมเครื่องตัดหญ้า</t>
  </si>
  <si>
    <t>ห้างหุ้นส่วนจำกัด นรงค์ชัย (สำนักงานใหญ่)</t>
  </si>
  <si>
    <t>ตามใบสั่งจัดซื้อ เล่มที่ 018 เลขที่ 0871 ลว.2/8/65</t>
  </si>
  <si>
    <t>ขออนุมัตินำรถบรรทุก 10 ล้อหมายเลขทะเบียน 81-3559 ลำปาง เข้าตรวจเช็คระยะ</t>
  </si>
  <si>
    <t>ห้างหุ้นส่วนจำกัด ลำปางศิริชัย</t>
  </si>
  <si>
    <t>ตามใบแจ้งหนี้ หมายเลข SVROI22004964 ลว. 9/8/65</t>
  </si>
  <si>
    <t>ขออนุมัติซ่อมแซมปั๊มน้ำ บริเวณลานจอดเฮลิคอปเตอร์</t>
  </si>
  <si>
    <t xml:space="preserve"> (วิธีเฉพาะเจาะจง) </t>
  </si>
  <si>
    <t>ห้างหุ้นส่วนสามัญ สามมิตรอุตสาหกรรม</t>
  </si>
  <si>
    <t>ตามใบสั่งจัดจ้าง เล่มทื่ 025 เลขที่ 1211 ลว. 10/8/65</t>
  </si>
  <si>
    <t>ขออนุมัติจ้างซ่อมแซมตรวจสอบและแก้ไขกระแสไฟฟ้าขัดข้อง</t>
  </si>
  <si>
    <t>ห้างหุ้นส่วนสามัญ รุ่งเรือง2005</t>
  </si>
  <si>
    <t>ตามใบสั่งจัดจ้าง เลขที่ 215/2565 ลว. 10/8/65</t>
  </si>
  <si>
    <t>ขออนุมัติซ่อมแซมปั๊มน้ำ บริเวณบ้านพักโฮมสเตย์</t>
  </si>
  <si>
    <t>ตามใบสั่งจัดจ้าง เล่มทื่ 025 เลขที่ 1212 ลว. 11/8/65</t>
  </si>
  <si>
    <t>ขออนุมัติจัดซื้อไม้ดอกไม้ประดับ</t>
  </si>
  <si>
    <t>นิทัศน์พันธุ์ไม้</t>
  </si>
  <si>
    <t>ตามบิลเงินสด เล่มที่ 024 เลขที่ 2315 ลว.16/8/65</t>
  </si>
  <si>
    <t>ขออนุมัติซ่อมแซมลูกหมากคันชัก ข้างซ้ายรถ JCB ตค 1354 ลป.</t>
  </si>
  <si>
    <t>ห้างหุ้นส่วนจำกัด เอ็น เจ เซอร์วิส เจซีบี (สำนักงานใหญ่</t>
  </si>
  <si>
    <t>ตามใบแจ้งหนี้ เลขที่ IV6508002 ลว. 18/8/65</t>
  </si>
  <si>
    <t>นำรถยนต์ กพ 1831 ลป เข้าตรวจเช็คและซ่อมแซม</t>
  </si>
  <si>
    <t>ตามใบแจ้งหนี้ หมายเลข REP22-00151 ลว.19/8/65</t>
  </si>
  <si>
    <t>ขออนุมัติจัดซื้อวัสดุอุปกรณ์ปรับปรุงซ่อมแซมห้องน้ำบริเวณสวนป่าทุ่งเกวียน</t>
  </si>
  <si>
    <t>บริษัท บีเอส สตีล พลัส ลำปาง จำกัด</t>
  </si>
  <si>
    <t>ตามใบแจ้งหนี้ เลขที่ IV6508023 ลว. 20/8/65</t>
  </si>
  <si>
    <t xml:space="preserve">ห้างหุ้นส่วนจำกัด ลำพูนธนวัฒน์ก่อสร้าง </t>
  </si>
  <si>
    <t>ตามใบส่งของ เล่มที่ 108 เลขที่ 5365 ลว.22/8/65</t>
  </si>
  <si>
    <t>ขออนุมัติจัดซื้อวัสดุอุปกรณ์ปรับปรุงซ่อมแซมทางเดินบริเวณสวนป่าทุ่งเกวียน สวนรวมพรรณไม้พระราชวงศ์ และต้นไม้ 76 จังหวัด</t>
  </si>
  <si>
    <t>ตามใบส่งของ เล่มที่ 109 เลขที่  5435 ลว. 22/8/65</t>
  </si>
  <si>
    <t>ขออนุมัตินำรถดั้มหกล้อ หมายเลขทะเบียน 80-8625 ลป เข้าซ่อมแซม</t>
  </si>
  <si>
    <t>รุ่งเรืองคาร์เซอร์วิส</t>
  </si>
  <si>
    <t>ตามใบส่งของ เล่มที่ 2/65 เลขที่ 23 ลว. 22/8/65</t>
  </si>
  <si>
    <t>ขออนุมัติจัดซื้อวัสดุอุปกรณ์ปรับปรุงซ่อม รถบัส หมายเลขทะเบียน 40-0249 ลำปาง</t>
  </si>
  <si>
    <t>ห้างหุ้นส่วนจำกัด ลำปางเพ้นท์</t>
  </si>
  <si>
    <t>ตามใบส่งของ เลขที่ IV65/00173 v];. 23/8/65</t>
  </si>
  <si>
    <t>ขออนุมัติจัดซื้อวัสดุอุปกรณ์ภายในสำนักงาน</t>
  </si>
  <si>
    <t>ร้านเอ.ซี.ซี.สเตชันเนอรี่</t>
  </si>
  <si>
    <t>ตามใบสั่งจัดซื้อ เลขที่ IV0030648 ลว.23/8/65</t>
  </si>
  <si>
    <t>รัตนาพันธ์</t>
  </si>
  <si>
    <t>ตามใบสั่งจัดซื้อ เลขที่ IV6503093 ลว.23/8/65</t>
  </si>
  <si>
    <t>ขออนุมัติจัดซื้อวัสดุอุปกรณ์ทำความสะอาดอาคารสถานที่และปรับปรุงภูมิทัศน์</t>
  </si>
  <si>
    <t>ตามใบสั่งจัดซื้อ เล่มที่ 009 เลขที่ 0415 ลว.23/8/65</t>
  </si>
  <si>
    <t>ร้าน นิตยา ขายจักสานทางรถไฟ</t>
  </si>
  <si>
    <t>ตามใบสั่งจัดซื้อ เล่มที่ 7 เลขที่ 4 ลว.23/8/65</t>
  </si>
  <si>
    <t>บริษัท สยามแม็คโคร จำกัด</t>
  </si>
  <si>
    <t>ตามใบเสร็จรับเงิน เลขที่ 05213147146 ลว.23/8/65</t>
  </si>
  <si>
    <t>ตามใบบิลเงินสด เล่มที่ 024 เลขที่ 2316 ลว. 24/8/65</t>
  </si>
  <si>
    <t xml:space="preserve">จัดซื้อน้ำมันเชื้อเพลิง ประจำเดือน สิงหาคม 2565 ของส่วนอำนวยการ </t>
  </si>
  <si>
    <t>สถานีบริการน้ำมันบางจาก สหกรณ์การเกษตรห้างฉัตร จำกัด</t>
  </si>
  <si>
    <t>ตามใบแจ้งหนี้/วางบิล เล่มที่ 172 เลขที่ 8578 ลว 30 ส.ค.65</t>
  </si>
  <si>
    <t>จัดซื้อยารักษาช้างป่วย</t>
  </si>
  <si>
    <t>บจก.นิด้า ฟาร์มา อินคอร์ปอเรชั่น</t>
  </si>
  <si>
    <t>ใบสั่งจัดซื้อจัดจ้าง ลว.2/8/65</t>
  </si>
  <si>
    <t>ห้างหุ้นส่วนจำกัด ภิญโญฟาร์มาซี</t>
  </si>
  <si>
    <t>บจก.แอตแลนติค ฟาร์มาซูติคอล</t>
  </si>
  <si>
    <t>ใบเสร็จเลขที่ PIN2222226 ลว. 2/8/65</t>
  </si>
  <si>
    <t>บจก.อีแลนโค (ประเทศไทย)</t>
  </si>
  <si>
    <t>ซ่อมแซมและบำรุงรักษาเครื่องปรับอากาศสำนักงาน</t>
  </si>
  <si>
    <t>ร้าน ใบหยกแอร์ เซ็นเตอร์</t>
  </si>
  <si>
    <t>ใบเสร็จเลขที่ 43 ลว. 2/8/65</t>
  </si>
  <si>
    <t>บจก.เยเนอรัล ฮอสปิตัล โปรดักส์</t>
  </si>
  <si>
    <t>บจก.ไทยโอซูก้า</t>
  </si>
  <si>
    <t>จัดซื้อวัสดุสำหรับช้างป่วย</t>
  </si>
  <si>
    <t>บจก.โฮม โปรดักส์ เซ็นเตอร์</t>
  </si>
  <si>
    <t>ใบสั่งจัดซื้อจัดจ้าง ลว.3/8/65</t>
  </si>
  <si>
    <t>บจก.ไบโอเท็ค แอ็กกริ-บิซเน็ส</t>
  </si>
  <si>
    <t>จัดซื้ออุปกรณ์สำหรับห้องน้ำชาย อาคารอเนกประสงค์โรงพยาบาลช้าง สาขาภาคใต้ จังหวัดกระบี่</t>
  </si>
  <si>
    <t>บจก.ลีวัสดุก่อสร้าง</t>
  </si>
  <si>
    <t>ใบเสร็จเลขที่ RN650803-011 ลว. 3/8/65</t>
  </si>
  <si>
    <t>ซ่อมเปลี่ยนมิเตอรืไฟฟ้า พร้อมตรวจเช็คระบบไฟฟ้า อาคารบ้านพักพนักงานและเจ้าหน้าที่ ห้องแถวโรงพยาบาลช้างกระบี่</t>
  </si>
  <si>
    <t>นายสุรพล ภู่ภิรมย์</t>
  </si>
  <si>
    <t>ใบเสร็จเลขที่ 13 ลว. 3/8/65</t>
  </si>
  <si>
    <t>จัดซื้อน้ำมันเชื้อเพลิงรถยนต์หมายเลขทะเบียน กต 7941 ลป.</t>
  </si>
  <si>
    <t>บจก.ก้องกิ่มเฮง ปิโตรเลียม</t>
  </si>
  <si>
    <t>ใบเสร็จเลขที่ TIO000016508000043 ลว. 3/8/65</t>
  </si>
  <si>
    <t>จัดซื้ออุปกรณ์ในการควบคุมช้าง</t>
  </si>
  <si>
    <t>ร้านกวงเชียงหลี</t>
  </si>
  <si>
    <t>จัดซื้ออุปกรณ์สำหรับช้างป่วย</t>
  </si>
  <si>
    <t>บจก.สยามแม็คโคร</t>
  </si>
  <si>
    <t>จัดซื้ออุปกรณ์สำหรับควบคุมบริเวณพื้นที่ช้างตกมัน</t>
  </si>
  <si>
    <t>จัดซื้อวัสดุอุปกรณ์และของใช้เบ็ดเตล็ด</t>
  </si>
  <si>
    <t>บจก.เอก-ชัย ดิสทริบิวชั่น ซิสเทม</t>
  </si>
  <si>
    <t>ใบเสร็จเลขที่ 5064097494 ลว. 3/8/65</t>
  </si>
  <si>
    <t>ใบเสร็จเลขที่ RN650803-005 ลว. 3/8/65</t>
  </si>
  <si>
    <t>ร้าน ว พิทยาภัณฑ์</t>
  </si>
  <si>
    <t>ใบเสร็จเลขที่ 21 ลว. 3/8/65</t>
  </si>
  <si>
    <t>จัดซื้อน้ำมันเชื้อเพลิงรถยนต์หมายเลขทะเบียน ฒอ 952 กทม.</t>
  </si>
  <si>
    <t>ใบเสร็จเลขที่ TIO000016508000052 ลว. 4/8/65</t>
  </si>
  <si>
    <t>บจก.สมายปริ้นท์ติ้ง</t>
  </si>
  <si>
    <t>ใบสั่งจัดซื้อจัดจ้าง ลว.8/8/65</t>
  </si>
  <si>
    <t>จัดซื้อวัสดุอุปกรณ์สำหรับซ่อมแซมอาคารบ้านพักพนักงานและเจ้าหน้าที่ห้องแถวโรงพยาบาลช้างกระบี่</t>
  </si>
  <si>
    <t>ร้าน กิจโชคนานาภัณฑ์</t>
  </si>
  <si>
    <t>ใบเสร็จเลขที่ 5702 ลว. 8/8/65</t>
  </si>
  <si>
    <t>จัดจ้างตรวจวิเคราะห์ตัวอย่างช้างป่วยทางห้องปฏิบัติการ</t>
  </si>
  <si>
    <t>บจก.กรุงเทพอาร์ไอเอ แล็บ</t>
  </si>
  <si>
    <t>ใบเสร็จเลขที่ L115666 ลว. 9/8/65</t>
  </si>
  <si>
    <t>ใบเสร็จเลขที่ 5064097741 ลว. 16/8/65</t>
  </si>
  <si>
    <t>ใบเสร็จเลขที่ 45 ลว. 16/8/65</t>
  </si>
  <si>
    <t>ใบเสร็จเลขที่ RN650816 ลว. 16/8/65</t>
  </si>
  <si>
    <t>ซ่อมแซมและปรับปรุงพื้นที่บริเวณหลักมัดช้างป่วย</t>
  </si>
  <si>
    <t>นายเชียร ชุมศรี</t>
  </si>
  <si>
    <t>ใบสั่งจัดซื้อจัดจ้าง ลว.16/8/65</t>
  </si>
  <si>
    <t>ห้างหุ้นส่วนจำกัด ภัควัตเทรดดิ้ง</t>
  </si>
  <si>
    <t>ใบเสร็จเลขที่ 650816 ลว. 16/8/65</t>
  </si>
  <si>
    <t>จัดซื้อวัสดุสิ้นเปลือง</t>
  </si>
  <si>
    <t>ใบเสร็จเลขที่ 5707 ลว. 16/8/65</t>
  </si>
  <si>
    <t>จัดซื้อแผ่นตรวจวิเคราะห์ค่าทางชีวเคมีในเลือดสำหรับติดตามผลการรักษาช้างป่วย</t>
  </si>
  <si>
    <t>จัดซื้อวัสดุสำหรับจัดทำที่อาบน้ำช้าง</t>
  </si>
  <si>
    <t>ใบสั่งจัดซื้อจัดจ้าง ลว.18/8/65</t>
  </si>
  <si>
    <t>จัดซื้ออุปกรณ์สำหรับซ่อมแซมอาคารบ้านพักพนักงานและเจ้าหน้าที่ ห้องแถว รพช.กระบี่</t>
  </si>
  <si>
    <t>ซ่อมแซมเครื่องชั่งน้ำหนักช้างและเครื่องสำรองไฟ</t>
  </si>
  <si>
    <t>หจก.คลินิกสเกลเซอร์วิส</t>
  </si>
  <si>
    <t>จัดซื้อวัสดุสำหรับซ่อมแซมโรงเรือนรักษาช้างป่วย</t>
  </si>
  <si>
    <t>จัดซื้อวัสดุเวชภัณฑ์สำหรับช้างป่วย</t>
  </si>
  <si>
    <t>บจก.โอเร็กซ์ เทรดดิ้ง</t>
  </si>
  <si>
    <t>ใบสั่งจัดซื้อจัดจ้าง ลว.26/8/65</t>
  </si>
  <si>
    <t>จัดซื้อน้ำมันเชื้อเพลิงรถจักหน้าขุดหลัง JCB หมายเลขทะเบียน 1 ตฐ 9327 กทม.</t>
  </si>
  <si>
    <t>ใบเสร็จเลขที่ TIO000016508000378 ลว. 26/8/65</t>
  </si>
  <si>
    <t>จัดซื้อวัสดุสำหรับสำหรับทาสีอาคารบ้านพักพนักงานและเจ้าหน้าที่ ห้องแถวโรงพยาบาลช้างกระบี่</t>
  </si>
  <si>
    <t>ใบเสร็จเลขที่ RN650826-007 ลว. 26/8/65</t>
  </si>
  <si>
    <t>นำรถจักรยานยนต์ (รถพ่วง) หมายเลขทะเบียน 1 กง 472 กระบี่ เข้าตรวจเช็ดและซ่อมแซม</t>
  </si>
  <si>
    <t>นายสมชาย อิสลาม</t>
  </si>
  <si>
    <t>ใบเสร็จเลขที่ 25 ลว. 26/8/65</t>
  </si>
  <si>
    <t>ใบเสร็จเลขที่ TIO000016508000379 ลว. 26/8/65</t>
  </si>
  <si>
    <t>จัดซื้อน้ำมันเชื้อเพลิงและน้ำมันหล่อลื่นเครื่องตัดหญ้า หมายเลขเครื่อง EC04EA147001939P</t>
  </si>
  <si>
    <t>ใบเสร็จเลขที่ TIO000016508000381 ลว. 26/8/65</t>
  </si>
  <si>
    <t>ร้านคงเลิศเกษตรยนต์</t>
  </si>
  <si>
    <t>ใบเสร็จเลขที่ 17 ลว. 26/8/65</t>
  </si>
  <si>
    <t>จัดซื้อน้ำมันเชื้อเพลิงและน้ำมันหล่อลื่นเครื่องตัดหญ้า หมายเลขเครื่อง EC04EA149006602P</t>
  </si>
  <si>
    <t>ใบเสร็จเลขที่ TIO000016508000380 ลว. 26/8/65</t>
  </si>
  <si>
    <t>ใบเสร็จเลขที่ 16 ลว. 26/8/65</t>
  </si>
  <si>
    <t>จัดซื้อน้ำมันเชื้อเพลิงรถยนต์หมายเลขทะเบียน กพ 1423 ลำปาง</t>
  </si>
  <si>
    <t>ใบเสร็จเลขที่ TIO000016508000400 ลว. 26/8/65</t>
  </si>
  <si>
    <t>ใบเสร็จเลขที่ TIO000016508000370 ลว. 26/8/65</t>
  </si>
  <si>
    <t>จัดซื้อน้ำมันเชื้อเพลิงเครื่องกำเนิดไฟฟ้า พร้อมตู้ครอบเก็บเสียง จำนวน 1 ระบบ</t>
  </si>
  <si>
    <t>ใบเสร็จเลขที่ TIO000016508000377 ลว. 26/8/65</t>
  </si>
  <si>
    <t>จัดซื้อวัสดุสำหรับซ่อมแซมเครื่องตัดหญ้า หมายเลขเครื่อง EC04EA147001939P</t>
  </si>
  <si>
    <t>ใบเสร็จเลขที่ 33 ลว. 26/8/65</t>
  </si>
  <si>
    <t>จัดซื้อวัสดุสำหรับซ่อมแซมเครื่องตัดหญ้า หมายเลขเครื่อง EC04EA149006602P</t>
  </si>
  <si>
    <t>ใบเสร็จเลขที่ 32 ลว. 26/8/65</t>
  </si>
  <si>
    <t>จัดซื้อวัสดุและอุปกรณ์สำหรับเดินระบบสายไฟบริเวณอาคาร รพช.กระบี่</t>
  </si>
  <si>
    <t>ร้านกิจโชคนานาภัณฑ์</t>
  </si>
  <si>
    <t>ใบเสร็จเลขที่ 5718 ลว. 26/8/65</t>
  </si>
  <si>
    <t>ซ่อมแซมเครื่องขยายเสียง ระบบเสียงประกาศสาธารณะ ภายในอาคาร</t>
  </si>
  <si>
    <t>หจก.กันตินันท์ เน็ทเวิร์ค</t>
  </si>
  <si>
    <t xml:space="preserve">พิจารณาจากราคา </t>
  </si>
  <si>
    <t>ใบแจ้งหนี้/ใบกำกับภาษี/ใบส่งสินค้า เลขที่ IV65-00111 ลว. 9 ส.ค. 65</t>
  </si>
  <si>
    <t>กัลยาณิวัฒนาการุณย์</t>
  </si>
  <si>
    <t>ร้านหฤทัย เซอร์วิส</t>
  </si>
  <si>
    <t xml:space="preserve"> - เนื่องจากพาวเวอร์แอมเปิดไม่ติด 1 ตัว ทำให้ชุดไมค์ประกาศ</t>
  </si>
  <si>
    <t>ห้างหุ้นส่วนจำกัด พีเอสไฮแคร์เซอร์วิส</t>
  </si>
  <si>
    <t>สาธารณะไม่มีเสียง</t>
  </si>
  <si>
    <t xml:space="preserve">วัสดุอุปกรณ์เพื่อใช้ในการถ่ายทอดสดตามโครงการ "ประชุมช้างแห่งชาติ </t>
  </si>
  <si>
    <t>บริษัท ยูนิตี้ ไอที ซิสเต็ม จำกัด</t>
  </si>
  <si>
    <t>ต้นฉบับใบเสร็จรับเงิน เลขที่ MF22090400 ลว. 18 ส.ค. 65</t>
  </si>
  <si>
    <t>ประจำปี พ.ศ. 2565"</t>
  </si>
  <si>
    <t>บริษัท มาร์ชเชิร์ฟ จำกัด</t>
  </si>
  <si>
    <t>ร้านเอไอ-ไพศาล ลำปาง</t>
  </si>
  <si>
    <t>ต้นฉบับใบเสร็จรับเงิน เล่มที่ 059 เลขที่ 2901 ลว. 18 ส.ค. 65</t>
  </si>
  <si>
    <t>ซ่อมแซมเครื่องปรับอากาศห้องงานบริหารทั่วไป อาคารกัลยาณิวัฒนาการุณย์</t>
  </si>
  <si>
    <t>ร้านไอเย็นแอร์แอนด์เซอร์วิส</t>
  </si>
  <si>
    <t>ใบส่งของ เล่มที่ 3 เลขที่ 22 ลว. 22 ส.ค. 65</t>
  </si>
  <si>
    <t xml:space="preserve"> - เนื่องจากเครื่องปรับอากาศชำรุด ไม่มีความเย็น</t>
  </si>
  <si>
    <t>จัดจ้างผลิตและเผยแพร่ป้ายประชาสัมพันธ์ ส.คช.</t>
  </si>
  <si>
    <t>ร้านแอทไซน์ 2020</t>
  </si>
  <si>
    <t>ใบส่งของ เล่มที่ 5 เลขที่ 38 ลว. 30 ส.ค. 65</t>
  </si>
  <si>
    <t>ข้อ 1.2 ผลิตและเผยแพร่ภาพป้ายประชาสัมพันธ์</t>
  </si>
  <si>
    <t>อิน แอนด์ เอาท์</t>
  </si>
  <si>
    <t xml:space="preserve">ประจำเดือน สิงหาคม 2565  </t>
  </si>
  <si>
    <t>ร้านรวมป้ายลำปาง</t>
  </si>
  <si>
    <t>น้ำมันเชื้อเพลิงและน้ำมันหล่อลื่น</t>
  </si>
  <si>
    <t>สถานีบริการน้ำมันบางจาก (น้ำมันเชื้อเพลิง)</t>
  </si>
  <si>
    <t>ใบแจ้งหนี้/วางบิลเล่มที่ 171 เลขที่ 8539 ลว. 31 ส.ค. 65</t>
  </si>
  <si>
    <t>สหกรณ์การเกษตรห้างฉัตร จำกัด</t>
  </si>
  <si>
    <t>ใบแจ้งหนี้/วางบิล เล่มที่ 176 เลขที่ 8758 ลว. 31 ส.ค. 65</t>
  </si>
  <si>
    <t>สถานีบริการน้ำมันบางจาก (แก๊ส)</t>
  </si>
  <si>
    <t>วัสดุ – อุปกรณ์ เบ็ดเตล็ดและเครื่องเขียนแบบพิมพ์ สำหรับใช้</t>
  </si>
  <si>
    <t xml:space="preserve">เอ.ซี.ซี. สเตชั่นเนอรี่ </t>
  </si>
  <si>
    <t>ใบกำกับภาษี/ใบส่งของ เลขที่ IV0030627 ลว. 19 ส.ค. 65</t>
  </si>
  <si>
    <t>ในโครงการฝึกอบรมเยาวชนรักษ์ช้าง ประจำปี 2565 (เพิ่มเติม)</t>
  </si>
  <si>
    <t>หจก. ไทยทอยส์ พีเพิล เอเอ</t>
  </si>
  <si>
    <t>ใบส่งของ/ใบกำกับภาษี เล่มที่ 65 เลขที่ 84 ลว. 19 ส.ค. 65</t>
  </si>
  <si>
    <t>หจก. ท็อป พีซี คอมพิวเตอร์</t>
  </si>
  <si>
    <t>ใบกำกับภาษี/ใบส่งของ เล่มที่ 297 เลขที่ 14801 ลว. 19 ส.ค. 65</t>
  </si>
  <si>
    <t>จ้างเปลี่ยนยางรถจักรยานยนต์ หมายเลข ทะเบียน 1 กช 6580 ลป</t>
  </si>
  <si>
    <t>ร้าน ป.การช่าง</t>
  </si>
  <si>
    <t>ใบส่งของ เลมที่ 032 เลขที่ 1552 ลว. 18 ส.ค. 65</t>
  </si>
  <si>
    <t>อาหารสำหรับจำหน่ายให้นักท่องเที่ยว (กล้วย)</t>
  </si>
  <si>
    <t>กล้วย จากนางพรรณา หมั่นคิด</t>
  </si>
  <si>
    <t>ใบส่งของ เล่มที่ 17 เลขที่ 14 ลว. 1 ส.ค. 65</t>
  </si>
  <si>
    <t>ตามข้อบังคับอ.อ.ป.</t>
  </si>
  <si>
    <t>ว่าด้วยการพาณิชย์</t>
  </si>
  <si>
    <t xml:space="preserve">อาหารสำหรับจำหน่ายให้นักท่องเที่ยว </t>
  </si>
  <si>
    <t>อ้อย ร.ต.จีรศักดิ์  สามณี</t>
  </si>
  <si>
    <t>ใบส่งของ เล่มที่ 11 เลขที่ 8 ลว. 3 ส.ค. 65</t>
  </si>
  <si>
    <t>(ตอก/อ้อย/หญ้า/กล้วย/ฟักทอง)</t>
  </si>
  <si>
    <t>ตอกจากนางจันหอม สุกใส</t>
  </si>
  <si>
    <t>บิลเงินสด เล่มที่ 1 เล่มที่ 15 ลว. 3 ส.ค. 65</t>
  </si>
  <si>
    <t>หญ้าจากนายจำลอง รังสรรค์</t>
  </si>
  <si>
    <t>ใบส่งของ เล่มที่ 8 เลขที่ 11 ลว. 4 ส.ค. 65</t>
  </si>
  <si>
    <t>ใบส่งของ เล่มที่ 17 เลขที่ 17 ลว. 5 ส.ค. 65</t>
  </si>
  <si>
    <t>ใบส่งของ เล่มที่ 8 เลขที่ 16 ลว. 6 ส.ค. 65</t>
  </si>
  <si>
    <t>ฟักทองจากพรรณ หมั่นคิด</t>
  </si>
  <si>
    <t>ใบส่งของ เล่มที่ 17 เลขที่ 19 ลว. 7 ส.ค. 65</t>
  </si>
  <si>
    <t>อาหารสำหรับจำหน่ายให้นักท่องเที่ยว</t>
  </si>
  <si>
    <t>ใบส่งของ เล่มที่ 17 เลขที่ 22 ลว. 10 ส.ค. 65</t>
  </si>
  <si>
    <t>(กล้วย/หญ้า/กล้วย/อ้อย)</t>
  </si>
  <si>
    <t>ใบส่งของ เล่มที่ 8 เลขที่ 33 ลว. 12 ส.ค 65</t>
  </si>
  <si>
    <t>ใบส่งของ เล่มที่ 11 เลขที่ 17 ลว. 12 ส.ค 65</t>
  </si>
  <si>
    <t>ใบส่งของ เล่มที่ 18 เลขที่ 1 ลว. 14 ส.ค. 65</t>
  </si>
  <si>
    <t>ใบส่งของ เล่มที่ 14 เลขที่ 38 ลว. 14 ส.ค. 65</t>
  </si>
  <si>
    <t>ใบส่งของ เล่มที่ 8 เลขที่ 45 ลว. 16 ส.ค. 65</t>
  </si>
  <si>
    <t>ใบส่งของ เล่มที่ 18 เลขที่ 3 ลว. 17 ส.ค. 65</t>
  </si>
  <si>
    <t>(กล้วย/หญ้า/อ้อย)</t>
  </si>
  <si>
    <t>ใบส่งของ เล่มที่ 8 เลขที่ 46 ลว. 18 ส.ค. 65</t>
  </si>
  <si>
    <t>ใบส่งของ เล่มที่ 11 เลขที่ 24 ลว. 18 ส.ค. 65</t>
  </si>
  <si>
    <t>ใบส่งของ เล่มที่ 8 เลขที่ 51 ลว. 20 ส.ค. 65</t>
  </si>
  <si>
    <t>ใบส่งของ เล่มที่ 18 เลขที่ 4 ลว. 20 ส.ค. 65</t>
  </si>
  <si>
    <t>บิลเงินสด เล่มที่ 18 เลขที่ 5 ลว. 22 ส.ค. 65</t>
  </si>
  <si>
    <t>(ฟักทอง)</t>
  </si>
  <si>
    <t>ใบส่งของ เล่มที่ 18 เลขที่ 8 ลว. 25 ส.ค. 65</t>
  </si>
  <si>
    <t>(กล้วย/หญ้า)</t>
  </si>
  <si>
    <t>ใบส่งของ เล่มที่ 8 เลขที่ 70 ลว. 26 ส.ค. 65</t>
  </si>
  <si>
    <t>ใบส่งของ เล่มที่ 11 เลขที่ 25 ลว. 28 ส.ค. 65</t>
  </si>
  <si>
    <t>(หญ้า/อ้อย)</t>
  </si>
  <si>
    <t>ใบส่งของ เล่มที่ 8 เลขที่ 71 ลว. 28 ส.ค. 65</t>
  </si>
  <si>
    <t>ใบส่งของ เล่มที่ 8 เลขที่ 81 ลว. 30 ส.ค. 65</t>
  </si>
  <si>
    <t>(หญ้า)</t>
  </si>
  <si>
    <t>ซ่อมรถบริการ เบอร์ 4</t>
  </si>
  <si>
    <t>เวียงทองเตาแก้สอุปกรณ์</t>
  </si>
  <si>
    <t>บิลเงินสด เล่มที่ 078 เลขที่ 3887 ลว. 13 ส.ค. 65</t>
  </si>
  <si>
    <t xml:space="preserve"> - เนื่องจากสายต่อแก้สแตก</t>
  </si>
  <si>
    <t>วัสดุอุปกรณ์ จัดส่งไปรษณีย์</t>
  </si>
  <si>
    <t>ร้านกล่องพัสดุและอุปกรณ์แพ็ค ราคาถูก ลำปาง</t>
  </si>
  <si>
    <t>ใบกำกับภาษี/บิลเงินสด เลขที่ JIV2022080010 ลว. 3 ส.ค. 65</t>
  </si>
  <si>
    <t>วัสดุอุปกรณ์ในการผลิตผลิตภัณฑ์กระดาษมูลช้าง</t>
  </si>
  <si>
    <t>ใบกำกับภาษี/บิลเงินสด เลขที่ JIV2022080097 ลว. 30 ส.ค. 65</t>
  </si>
  <si>
    <t>ร้าน เอ.ซี.ซี.สเตชันเนอรี</t>
  </si>
  <si>
    <t>ใบกำกับภาษี/บิลเงินสด เลขที่ IV0030855 ลว. 30 ส.ค. 65</t>
  </si>
  <si>
    <t xml:space="preserve">ร้านลำปางจอห์นเบเกอรี่ </t>
  </si>
  <si>
    <t>ใบกำกับภาษี/บิลเงินสด เล่มที่ 08 เลขที่ 0367 ลว. 30 ส.ค. 65</t>
  </si>
  <si>
    <t>เครื่องไหว้สักการะพระพิฆเศวร</t>
  </si>
  <si>
    <t>นางสาววรัญญา  หน่วยรักษา</t>
  </si>
  <si>
    <t>ใบเสร็จรับเงิน เล่มที่ 6 เลขที่ 43 ลว. 16 ส.ค. 65</t>
  </si>
  <si>
    <t>วัสดุอุปกรณ์เบ็ดเตล็ด</t>
  </si>
  <si>
    <t>ห้างหุ้นส่วนจำกัด ลำปางแสงสว่าง</t>
  </si>
  <si>
    <t>บิลเงินสด/ใบกำกับภาษีเลขที่ เล่มที่ 117 เลขที่ 5836  ลว. 19 ส.ค. 65</t>
  </si>
  <si>
    <t>วัสดุสิ้นเปลืองและเบ็ดเตล็ด</t>
  </si>
  <si>
    <t>เอ.ซี.ซี.สเตชั่นเนอรี่</t>
  </si>
  <si>
    <t>บิลเงินสด/ใบกำกับภาษีเลขที่ HSO025159  ลว. 19 ส.ค. 65</t>
  </si>
  <si>
    <t>หจก.ไทยทอยส์ พัเพิล เอเอ</t>
  </si>
  <si>
    <t>ใบส่งของ/ใบกำกับภาษี เล่มที่ 65 เลขที่ 85  ลว. 19 ส.ค. 65</t>
  </si>
  <si>
    <t>ร้านนิตยา ขายจักรสานทางรถไฟ</t>
  </si>
  <si>
    <t>บิลเงินสด เล่มที่ 4 เลขที่ 3  ลว. 19 ส.ค. 65</t>
  </si>
  <si>
    <t>บริษัท ช.เภสัช จำกัด</t>
  </si>
  <si>
    <t>ใบเสร็จรับเงิน เล่มที่ 200 เลขที่ 0086 ลว. 19 ส.ค. 65</t>
  </si>
  <si>
    <t>บริษัทสยามแม็คโคร จำกัด</t>
  </si>
  <si>
    <t>ใบเสร็จรับเงิน/ใบกำกับภาษี เลขที่ 052091463217 ลว. 19 ส.ค. 65</t>
  </si>
  <si>
    <t>ร้านอินเทรนด์</t>
  </si>
  <si>
    <t>ใบเสร็จรับเงิน 6508-019-1 CS ลว. 19 ส.ค. 65</t>
  </si>
  <si>
    <t>ซ่อมรถบริการ หมายเลข 1</t>
  </si>
  <si>
    <t>ใบส่งของ เล่มที่ 2/65 เลขที่ 21 ลว. 29 ส.ค. 65</t>
  </si>
  <si>
    <t xml:space="preserve"> - เนื่องจากมีเสียงดังภายในเครื่องยนต์ ขณะทำการติดเครื่องยนต์</t>
  </si>
  <si>
    <t>และพบการรั่วซึมของน้ำมันเครื่อง</t>
  </si>
  <si>
    <t>ซ่อมแซมหลังคาและเพดานส่วนห้องพักและห้องน้ำ อาคารที่พักฯ</t>
  </si>
  <si>
    <t>หจก.ราชพฤกษ์ วิศวกรรมกรุ๊ป</t>
  </si>
  <si>
    <t>ใบแจ้งหนี้ ลว. 29 ส.ค. 65</t>
  </si>
  <si>
    <t xml:space="preserve"> - เนื่องจากหลังคาอาคารที่พักฯ ชำรุด เพดานบริเวณ Lobby เวลาฝนตก</t>
  </si>
  <si>
    <t>ร้านอุ้มทรัพย์ไพศาล</t>
  </si>
  <si>
    <t>มีน้ำไหลออกมาจากเพดาน</t>
  </si>
  <si>
    <t>หจก.แฮปปี้โฮมดีไซน์แอนคอนสตัคชั่น</t>
  </si>
  <si>
    <t>ร้านสิทธิภัณฑ์</t>
  </si>
  <si>
    <t>ใบเสร็จรับเงิน เล่มที่ 10 เลขที่ 32 ลว. 30 ส.ค. 65</t>
  </si>
  <si>
    <t>วัตถุดิบในการประกอบอาหารตามโครงการครัวช้างไทย</t>
  </si>
  <si>
    <t>บ.แม็คโคร ฯ</t>
  </si>
  <si>
    <t>ใบกำกับภาษี/ใบเสร็จรับเงิน เลขที่ 052051487608 ลว. 31 ส.ค. 65</t>
  </si>
  <si>
    <t>ตามข้อบังคับ อ.อ.ป.</t>
  </si>
  <si>
    <t>หจก.ช็อปเพลิน</t>
  </si>
  <si>
    <t>ใบกำกับภาษี/ใบเสร็จรับเงิน เลขที่ OL220035626 ลว. 30 ส.ค. 65</t>
  </si>
  <si>
    <t xml:space="preserve">ว่าด้วยการพาณิชย์ </t>
  </si>
  <si>
    <t>ใบกำกับภาษี/ใบเสร็จรับเงิน เลขที่ 052091484760 ลว. 30 ส.ค. 65</t>
  </si>
  <si>
    <t>นายชัยเย็น คำเขื่อน</t>
  </si>
  <si>
    <t>บิลเงินสด เล่มที่ 18 เลขที่ 93 ลว. 30 ส.ค. 65</t>
  </si>
  <si>
    <t>น้ำดื่ม</t>
  </si>
  <si>
    <t>น้ำดื่มเอสพี</t>
  </si>
  <si>
    <t>บิลเงินสด เล่มที่ 087 เลขที่ 4305 ลว. 16 ส.ค. 65</t>
  </si>
  <si>
    <t>บ.เสริมสุข</t>
  </si>
  <si>
    <t>ใบกำกับภาษี/ใบเสร็จรับเงิน เลขที่ 6030851304970359 ลว. 13 ส.ค. 65</t>
  </si>
  <si>
    <t>ใบกำกับภาษี เลขที่ 052091471784 ลว. 23 ส.ค. 65</t>
  </si>
  <si>
    <t>บ.นครกิโล</t>
  </si>
  <si>
    <t>บิลเงินสด เล่มที่ 47 เลขที่ 02 ลว. 22 ส.ค. 65</t>
  </si>
  <si>
    <t>น.ส เยาวนภาพร ยะสุทธิ</t>
  </si>
  <si>
    <t>ใบกำกับภาษี เลขที่ 052091467504 ลว. 21 ส.ค. 65</t>
  </si>
  <si>
    <t>ใบกำกับภาษี เลขที่ 052071472198 ลว. 24 ส.ค. 65</t>
  </si>
  <si>
    <t>บิลเงินสด เล่มที่ 18 เลขที่ 90 ลว. 20 ส.ค. 65</t>
  </si>
  <si>
    <t>ว่าที่ร้อยตรีทศพร แก้วศิริ</t>
  </si>
  <si>
    <t>บ.เอกชัยดิสทริบิวชั่น</t>
  </si>
  <si>
    <t>ใบกำกับภาษี เลขที่ 052071485117 ลว. 30 ส.ค. 65</t>
  </si>
  <si>
    <t>ใบกำกับภาษี เลขที่ ORVM650830C40004 ลว. 30 ส.ค. 65</t>
  </si>
  <si>
    <t>น.ส.พัชรินทร์ เครือวิเสน</t>
  </si>
  <si>
    <t>บิลเงินสด เล่มที่ 6 เลขที่ 48 ลว. 25 ส.ค. 65</t>
  </si>
  <si>
    <t>ใบกำกับภาษี เลขที่ ORVM650823C40005 ลว. 23 ส.ค. 65</t>
  </si>
  <si>
    <t>ใบกำกับภาษี เลขที่ 052071485119 ลว. 30 ส.ค. 65</t>
  </si>
  <si>
    <t>บิลเงินสด เล่มที่ 4 เลขที่ 14 ลว. 25 ส.ค. 65</t>
  </si>
  <si>
    <t>ใบกำกับภาษี เลขที่ 6578010531 ลว. 26 ส.ค. 65</t>
  </si>
  <si>
    <t>นายปรวัฒน์ เมฆาเทิดทรัพย์</t>
  </si>
  <si>
    <t>ใบกำกับภาษี เลขที่ ORVM650830C70009 ลว. 30 ส.ค. 65</t>
  </si>
  <si>
    <t>ร้านน้องแดงฯ</t>
  </si>
  <si>
    <t>บิลเงินสด เล่มที่ 11 เลขที่ 14 ลว. 24 ส.ค. 65</t>
  </si>
  <si>
    <t>น.ส.ณัฎฐิญา ปันดอน</t>
  </si>
  <si>
    <t>บิลเงินสด เล่มที่ 11 เลขที่ 13 ลว. 24 ส.ค. 65</t>
  </si>
  <si>
    <t>ใบกำกับภาษี เลขที่ ORVM650830C400015 ลว. 30 ส.ค. 65</t>
  </si>
  <si>
    <t>นางมรกต อินต๊ะพรหม</t>
  </si>
  <si>
    <t>ใบกำกับภาษี เลขที่ 052071474353 ลว. 25 ส.ค. 65</t>
  </si>
  <si>
    <t>บิลเงินสด เล่มที่ 18 เลขที่ 94 ลว. 26 ส.ค. 65</t>
  </si>
  <si>
    <t>ใบกำกับภาษี เลขที่ ORVM650830C70009 ลว. 3 ส.ค. 65</t>
  </si>
  <si>
    <t>บิลเงินสด เล่มที่ 1 เลขที่ 81 ลว. 25 ส.ค. 65</t>
  </si>
  <si>
    <t>บิลเงินสด เล่มที่ 067 เลขที่ 3325 ลว. 26 ส.ค. 65</t>
  </si>
  <si>
    <t>บิลเงินสด เล่มที่ 47 เลขที่ 04 ลว. 26 ส.ค. 65</t>
  </si>
  <si>
    <t>บิลเงินสด เล่มที่ 47 เลขที่ 05 ลว. 29 ส.ค. 65</t>
  </si>
  <si>
    <t>บิลเงินสด เล่มที่ 8 เลขที่ 57 ลว. 29 ส.ค. 65</t>
  </si>
  <si>
    <t>ใบกำกับภาษี เลขที่ ORVM650823C30003 ลว. 23 ส.ค. 65</t>
  </si>
  <si>
    <t>บิลเงินสด เล่มที่ 058 เลขที่ 2866 ลว. 29 ส.ค. 65</t>
  </si>
  <si>
    <t>ออป.สาขาที่ 26 สถาบันคชบาลห่งชาติฯ</t>
  </si>
  <si>
    <t>บิลเงินสด เล่มที่ 2180 เลขที่ 20 ลว. 29 ส.ค. 65</t>
  </si>
  <si>
    <t>ใบกำกับภาษี เลขที่ ORVM650818C40002 ลว. 18 ส.ค. 65</t>
  </si>
  <si>
    <t>ใบกำกับภาษี เลขที่ 052051460828 ลว. 18 ส.ค. 65</t>
  </si>
  <si>
    <t>ใบกำกับภาษี เลขที่ ORVM650817C30016 ลว. 17 ส.ค. 65</t>
  </si>
  <si>
    <t>ใบกำกับภาษี เลขที่ ORVM650817C60001 ลว. 17 ส.ค. 65</t>
  </si>
  <si>
    <t>หจก.แสงรุ่งเรือง</t>
  </si>
  <si>
    <t>บิลเงินสด เล่มที่ 260 เลขที่ 12970 ลว. 18 ส.ค. 65</t>
  </si>
  <si>
    <t>ใบกำกับภาษี เลขที่ ORVM650817C70010 ลว. 17 ส.ค. 65</t>
  </si>
  <si>
    <t>บิลเงินสด เล่มที่ 18 เลขที่ 88 ลว. 16 ส.ค. 65</t>
  </si>
  <si>
    <t>บิลเงินสด เล่มที่ 18 เลขที่ 89 ลว. 20 ส.ค. 65</t>
  </si>
  <si>
    <t>AA เซรามิก</t>
  </si>
  <si>
    <t>บิลเงินสด เล่มที่ 11 เลขที่ 18 ลว. 18 ส.ค. 65</t>
  </si>
  <si>
    <t>บิลเงินสด เล่มที่ 11 เลขที่ 9 ลว. 18 ส.ค. 65</t>
  </si>
  <si>
    <t>บิลเงินสด เล่มที่ 47 เลขที่ 03 ลว. 23 ส.ค. 65</t>
  </si>
  <si>
    <t>บิลเงินสด เล่มที่8 เลขที่ 55 ลว. 23 ส.ค. 65</t>
  </si>
  <si>
    <t>ว่าที่ร.ต.ทศพร แก้วศิริ</t>
  </si>
  <si>
    <t>บิลเงินสด เล่มที่ 4 เลขที่ 11 ลว. 24 ส.ค. 65</t>
  </si>
  <si>
    <t>บิลเงินสด เล่มที่ 6 เลขที่ 47 ลว. 23 ส.ค. 65</t>
  </si>
  <si>
    <t>บิลเงินสด เล่มที่ 18 เลขที่ 92 ลว. 23 ส.ค. 65</t>
  </si>
  <si>
    <t>ใบกำกับภาษี เลขที่ 052091452401 ลว. 14 ส.ค. 65</t>
  </si>
  <si>
    <t>บิลเงินสด เล่มที่ 18 เลขที่ 87 ลว. 15 ส.ค. 65</t>
  </si>
  <si>
    <t>บิลเงินสด เล่มที่ 254 เลขที่ 12662 ลว. 13 ส.ค. 65</t>
  </si>
  <si>
    <t>ร้านน้องแดง</t>
  </si>
  <si>
    <t>บิลเงินสด เล่มที่ 064 เลขที่ 3157 ลว.13 ส.ค. 65</t>
  </si>
  <si>
    <t>บิลเงินสด เล่มที่ 6 เลขที่ 46 ลว. 15 ส.ค. 65</t>
  </si>
  <si>
    <t>ร้านถูกใจ</t>
  </si>
  <si>
    <t>บิลเงินสด เล่มที่ 4 เลขที่ 18 ลว. 15 ส.ค. 65</t>
  </si>
  <si>
    <t>น.ส.ณัฏฐิญา ปันดอน</t>
  </si>
  <si>
    <t>บิลเงินสด เล่มที่ 46 เลขที่ 100 ลว. 13 ส.ค. 65</t>
  </si>
  <si>
    <t>ใบกำกับภาษี เลขที่ 052091450353 ลว. 13 ส.ค. 65</t>
  </si>
  <si>
    <t xml:space="preserve"> </t>
  </si>
  <si>
    <t>ร้านเสาร์แก้ว</t>
  </si>
  <si>
    <t>บิลเงินสด เล่มที่ 3 เลขที่ 98 ลว. 12 ส.ค. 65</t>
  </si>
  <si>
    <t>บิลเงินสด เล่มที่ 11 เลขที่ 8 ลว. 9 ส.ค. 65</t>
  </si>
  <si>
    <t>ใบกำกับภาษี เลขที่ 052091452354 ลว. 13 ส.ค. 65</t>
  </si>
  <si>
    <t>บิลเงินสด เล่มที่ 251 เลขที่ 12513 ลว. 9 ส.ค. 65</t>
  </si>
  <si>
    <t>บิลเงินสด เล่มที่ 46 เลขที่ 97 ลว. 12 ส.ค. 65</t>
  </si>
  <si>
    <t>บิลเงินสด เล่มที่ 46 เลขที่ 99 ลว. 14 ส.ค. 65</t>
  </si>
  <si>
    <t>บิลเงินสด เล่มที่ 6 เลขที่ 43 ลว. 6 ส.ค. 65</t>
  </si>
  <si>
    <t>บิลเงินสด เล่มที่ 060 เลขที่ 2992 ลว. 6 ส.ค. 65</t>
  </si>
  <si>
    <t>บิลเงินสด เล่มที่ 18 เลขที่ 99 ลว. 11 ส.ค. 65</t>
  </si>
  <si>
    <t>บิลเงินสด เล่มที่ 18 เลขที่ 98 ลว. 13 ส.ค. 65</t>
  </si>
  <si>
    <t>บิลเงินสด เล่มที่ 6 เลขที่ 44 ลว. 12 ส.ค. 65</t>
  </si>
  <si>
    <t>บิลเงินสด เล่มที่ 18 เลขที่ 86 ลว. 13 ส.ค. 65</t>
  </si>
  <si>
    <t>บิลเงินสด เล่มที่ 18 เลขที่ 85 ลว. 13 ส.ค. 65</t>
  </si>
  <si>
    <t>ใบกำกับภาษี เลขที่ 052111440838 ลว. 8 ส.ค. 65</t>
  </si>
  <si>
    <t>ใบกำกับภาษี/ใบเสร็จรับเงิน เลขที่ 052051432039 ลว. 4 ส.ค. 65</t>
  </si>
  <si>
    <t>ใบกำกับภาษี/ใบเสร็จรับเงิน เลขที่ 052071431216 ลว. 3 ส.ค. 65</t>
  </si>
  <si>
    <t>ใบกำกับภาษี/ใบเสร็จรับเงิน เลขที่ 052091426450 ลว. 1 ส.ค. 65</t>
  </si>
  <si>
    <t>ใบกำกับภาษี เลขที่ ORVM650801C40002 ลว. 1 ส.ค. 65</t>
  </si>
  <si>
    <t>ใบกำกับภาษี/ใบเสร็จรับเงิน เลขที่ OL22032481 ลว. 4 ส.ค. 65</t>
  </si>
  <si>
    <t>ใบกำกับภาษี/ใบเสร็จรับเงิน เลขที่ 052071431214 ลว. 3 ส.ค. 65</t>
  </si>
  <si>
    <t>บิลเงินสด เล่มที่ 46 เลขที่ 96 ลว. 4 ส.ค. 65</t>
  </si>
  <si>
    <t>บิลเงินสด เล่มที่ 46 เลขที่ 95 ลว. 1 ส.ค. 65</t>
  </si>
  <si>
    <t>บิลเงินสด เล่มที่ 246 เลขที่ 12298 ลว. 1 ส.ค. 65</t>
  </si>
  <si>
    <t>บิลเงินสด เล่มที่ 6 เลขที่ 29 ลว. 3 ส.ค. 65</t>
  </si>
  <si>
    <t>ใบกำกับภาษี เลขที่ ORVM650803C40006 ลว. 3 ส.ค. 65</t>
  </si>
  <si>
    <t>บิลเงินสด เล่มที่ 46 เลขที่ 97 ลว. 6 ส.ค. 65</t>
  </si>
  <si>
    <t>บิลเงินสด เล่มที่ 46 เลขที่ 98 ลว. 9 ส.ค. 65</t>
  </si>
  <si>
    <t>บิลเงินสด เล่มที่ 18 เลขที่ 79 ลว. 4 ส.ค. 65</t>
  </si>
  <si>
    <t>ใบกำกับภาษี/ใบเสร็จรับเงิน เลขที่ 052091425792 ลว. 2 ส.ค. 65</t>
  </si>
  <si>
    <t>บิลเงินสด เล่มที่ 18 เลขที่ 78 ลว. 1 ส.ค. 65</t>
  </si>
  <si>
    <t>บิลเงินสด เล่มที่ 18 เลขที่ 80 ลว. 6 ส.ค. 65</t>
  </si>
  <si>
    <t>บิลเงินสด เล่มที่ 18 เลขที่ 81 ลว. 8 ส.ค. 65</t>
  </si>
  <si>
    <t>บิลเงินสด เล่มที่ 5 เลขที่ 864 ลว. 8 ส.ค. 65</t>
  </si>
  <si>
    <t>หน่วยงาน :  สำนักสถาบันคชบาลแห่งชาติ ในพระอุปถัมภ์ฯ</t>
  </si>
  <si>
    <t>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</si>
</sst>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_-"/>
    <numFmt numFmtId="188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32">
    <xf numFmtId="0" fontId="0" fillId="0" borderId="0" xfId="0"/>
    <xf numFmtId="0" fontId="2" fillId="0" borderId="5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vertical="top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87" fontId="3" fillId="0" borderId="2" xfId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187" fontId="3" fillId="0" borderId="2" xfId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187" fontId="3" fillId="0" borderId="2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3" fillId="0" borderId="2" xfId="0" quotePrefix="1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187" fontId="3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87" fontId="2" fillId="0" borderId="2" xfId="1" applyFont="1" applyFill="1" applyBorder="1" applyAlignment="1">
      <alignment horizontal="center" vertical="center" wrapText="1"/>
    </xf>
    <xf numFmtId="187" fontId="2" fillId="0" borderId="2" xfId="1" applyFont="1" applyFill="1" applyBorder="1" applyAlignment="1">
      <alignment vertical="center" wrapText="1"/>
    </xf>
    <xf numFmtId="187" fontId="3" fillId="0" borderId="3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 wrapText="1"/>
    </xf>
    <xf numFmtId="187" fontId="3" fillId="0" borderId="3" xfId="1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5" xfId="0" applyNumberFormat="1" applyFont="1" applyFill="1" applyBorder="1" applyAlignment="1">
      <alignment vertical="center" wrapText="1"/>
    </xf>
    <xf numFmtId="187" fontId="3" fillId="0" borderId="5" xfId="1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 wrapText="1"/>
    </xf>
    <xf numFmtId="187" fontId="3" fillId="0" borderId="4" xfId="1" applyNumberFormat="1" applyFont="1" applyFill="1" applyBorder="1" applyAlignment="1">
      <alignment vertical="center"/>
    </xf>
    <xf numFmtId="49" fontId="3" fillId="0" borderId="11" xfId="0" applyNumberFormat="1" applyFont="1" applyFill="1" applyBorder="1"/>
    <xf numFmtId="187" fontId="3" fillId="0" borderId="3" xfId="1" applyNumberFormat="1" applyFont="1" applyFill="1" applyBorder="1"/>
    <xf numFmtId="49" fontId="3" fillId="0" borderId="12" xfId="0" applyNumberFormat="1" applyFont="1" applyFill="1" applyBorder="1"/>
    <xf numFmtId="49" fontId="3" fillId="0" borderId="13" xfId="0" applyNumberFormat="1" applyFont="1" applyFill="1" applyBorder="1" applyAlignment="1">
      <alignment vertical="center" wrapText="1"/>
    </xf>
    <xf numFmtId="187" fontId="3" fillId="0" borderId="3" xfId="1" applyNumberFormat="1" applyFont="1" applyFill="1" applyBorder="1" applyAlignment="1">
      <alignment horizontal="center"/>
    </xf>
    <xf numFmtId="187" fontId="3" fillId="0" borderId="8" xfId="1" applyNumberFormat="1" applyFont="1" applyFill="1" applyBorder="1" applyAlignment="1">
      <alignment horizontal="center"/>
    </xf>
    <xf numFmtId="49" fontId="3" fillId="0" borderId="14" xfId="0" applyNumberFormat="1" applyFont="1" applyFill="1" applyBorder="1"/>
    <xf numFmtId="187" fontId="3" fillId="0" borderId="5" xfId="1" applyNumberFormat="1" applyFont="1" applyFill="1" applyBorder="1"/>
    <xf numFmtId="49" fontId="3" fillId="0" borderId="0" xfId="0" applyNumberFormat="1" applyFont="1" applyFill="1" applyBorder="1"/>
    <xf numFmtId="187" fontId="3" fillId="0" borderId="4" xfId="1" applyNumberFormat="1" applyFont="1" applyFill="1" applyBorder="1" applyAlignment="1">
      <alignment horizontal="center" vertical="center"/>
    </xf>
    <xf numFmtId="187" fontId="3" fillId="0" borderId="8" xfId="1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vertical="center" wrapText="1"/>
    </xf>
    <xf numFmtId="49" fontId="3" fillId="0" borderId="12" xfId="0" applyNumberFormat="1" applyFont="1" applyFill="1" applyBorder="1" applyAlignment="1">
      <alignment vertical="center" wrapText="1"/>
    </xf>
    <xf numFmtId="187" fontId="3" fillId="0" borderId="10" xfId="1" applyNumberFormat="1" applyFont="1" applyFill="1" applyBorder="1" applyAlignment="1">
      <alignment horizontal="center" vertical="center"/>
    </xf>
    <xf numFmtId="187" fontId="3" fillId="0" borderId="5" xfId="1" applyNumberFormat="1" applyFont="1" applyFill="1" applyBorder="1" applyAlignment="1">
      <alignment horizontal="center"/>
    </xf>
    <xf numFmtId="187" fontId="3" fillId="0" borderId="9" xfId="1" applyNumberFormat="1" applyFont="1" applyFill="1" applyBorder="1" applyAlignment="1">
      <alignment horizontal="center"/>
    </xf>
    <xf numFmtId="187" fontId="3" fillId="0" borderId="8" xfId="1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187" fontId="2" fillId="0" borderId="2" xfId="1" applyFont="1" applyFill="1" applyBorder="1" applyAlignment="1">
      <alignment vertical="center"/>
    </xf>
    <xf numFmtId="187" fontId="2" fillId="0" borderId="2" xfId="0" applyNumberFormat="1" applyFont="1" applyFill="1" applyBorder="1" applyAlignment="1">
      <alignment vertical="center" wrapText="1"/>
    </xf>
    <xf numFmtId="187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/>
    </xf>
    <xf numFmtId="2" fontId="2" fillId="0" borderId="3" xfId="0" applyNumberFormat="1" applyFont="1" applyFill="1" applyBorder="1" applyAlignment="1">
      <alignment horizontal="left" vertical="top"/>
    </xf>
    <xf numFmtId="187" fontId="2" fillId="0" borderId="3" xfId="1" applyFont="1" applyFill="1" applyBorder="1" applyAlignment="1">
      <alignment horizontal="center" vertical="top" wrapText="1"/>
    </xf>
    <xf numFmtId="187" fontId="2" fillId="0" borderId="3" xfId="1" applyFont="1" applyFill="1" applyBorder="1" applyAlignment="1">
      <alignment horizontal="center" vertical="top"/>
    </xf>
    <xf numFmtId="1" fontId="2" fillId="0" borderId="5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left" vertical="top" wrapText="1"/>
    </xf>
    <xf numFmtId="187" fontId="2" fillId="0" borderId="3" xfId="1" applyFont="1" applyFill="1" applyBorder="1" applyAlignment="1">
      <alignment horizontal="right" vertical="top" wrapText="1"/>
    </xf>
    <xf numFmtId="2" fontId="2" fillId="0" borderId="8" xfId="0" applyNumberFormat="1" applyFont="1" applyFill="1" applyBorder="1" applyAlignment="1">
      <alignment horizontal="center" vertical="top" wrapText="1"/>
    </xf>
    <xf numFmtId="2" fontId="2" fillId="0" borderId="8" xfId="0" applyNumberFormat="1" applyFont="1" applyFill="1" applyBorder="1" applyAlignment="1">
      <alignment horizontal="left" vertical="top" wrapText="1"/>
    </xf>
    <xf numFmtId="2" fontId="2" fillId="0" borderId="0" xfId="0" applyNumberFormat="1" applyFont="1" applyFill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left" vertical="top"/>
    </xf>
    <xf numFmtId="187" fontId="2" fillId="0" borderId="5" xfId="1" applyFont="1" applyFill="1" applyBorder="1" applyAlignment="1">
      <alignment horizontal="center" vertical="top" wrapText="1"/>
    </xf>
    <xf numFmtId="187" fontId="2" fillId="0" borderId="5" xfId="1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left" vertical="top" wrapText="1"/>
    </xf>
    <xf numFmtId="187" fontId="2" fillId="0" borderId="5" xfId="1" applyFont="1" applyFill="1" applyBorder="1" applyAlignment="1">
      <alignment horizontal="right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2" fontId="2" fillId="0" borderId="4" xfId="0" applyNumberFormat="1" applyFont="1" applyFill="1" applyBorder="1" applyAlignment="1">
      <alignment horizontal="left" vertical="top"/>
    </xf>
    <xf numFmtId="187" fontId="2" fillId="0" borderId="4" xfId="1" applyFont="1" applyFill="1" applyBorder="1" applyAlignment="1">
      <alignment horizontal="center" vertical="top" wrapText="1"/>
    </xf>
    <xf numFmtId="187" fontId="2" fillId="0" borderId="4" xfId="1" applyFont="1" applyFill="1" applyBorder="1" applyAlignment="1">
      <alignment horizontal="center" vertical="top"/>
    </xf>
    <xf numFmtId="1" fontId="2" fillId="0" borderId="4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/>
    </xf>
    <xf numFmtId="2" fontId="2" fillId="0" borderId="4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left" wrapText="1"/>
    </xf>
    <xf numFmtId="187" fontId="2" fillId="0" borderId="3" xfId="1" applyFont="1" applyFill="1" applyBorder="1" applyAlignment="1">
      <alignment horizontal="right" vertical="top"/>
    </xf>
    <xf numFmtId="187" fontId="2" fillId="0" borderId="5" xfId="1" applyFont="1" applyFill="1" applyBorder="1" applyAlignment="1">
      <alignment horizontal="right" vertical="top"/>
    </xf>
    <xf numFmtId="2" fontId="2" fillId="0" borderId="5" xfId="0" applyNumberFormat="1" applyFont="1" applyFill="1" applyBorder="1" applyAlignment="1">
      <alignment vertical="top"/>
    </xf>
    <xf numFmtId="187" fontId="2" fillId="0" borderId="5" xfId="1" applyFont="1" applyFill="1" applyBorder="1" applyAlignment="1">
      <alignment vertical="top"/>
    </xf>
    <xf numFmtId="2" fontId="2" fillId="0" borderId="0" xfId="0" applyNumberFormat="1" applyFont="1" applyFill="1" applyBorder="1" applyAlignment="1">
      <alignment vertical="top"/>
    </xf>
    <xf numFmtId="188" fontId="2" fillId="0" borderId="5" xfId="1" applyNumberFormat="1" applyFont="1" applyFill="1" applyBorder="1" applyAlignment="1">
      <alignment vertical="top"/>
    </xf>
    <xf numFmtId="0" fontId="3" fillId="0" borderId="5" xfId="0" applyFont="1" applyFill="1" applyBorder="1" applyAlignment="1">
      <alignment horizontal="left" vertical="top"/>
    </xf>
    <xf numFmtId="2" fontId="2" fillId="0" borderId="0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187" fontId="3" fillId="0" borderId="3" xfId="1" applyFont="1" applyFill="1" applyBorder="1" applyAlignment="1">
      <alignment horizontal="center" vertical="top" wrapText="1"/>
    </xf>
    <xf numFmtId="187" fontId="2" fillId="0" borderId="3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Fill="1" applyAlignment="1">
      <alignment vertical="top"/>
    </xf>
    <xf numFmtId="188" fontId="3" fillId="0" borderId="5" xfId="1" applyNumberFormat="1" applyFont="1" applyFill="1" applyBorder="1" applyAlignment="1">
      <alignment vertical="top"/>
    </xf>
    <xf numFmtId="49" fontId="3" fillId="0" borderId="5" xfId="0" applyNumberFormat="1" applyFont="1" applyFill="1" applyBorder="1" applyAlignment="1">
      <alignment horizontal="left" vertical="top" wrapText="1"/>
    </xf>
    <xf numFmtId="187" fontId="3" fillId="0" borderId="5" xfId="1" applyFont="1" applyFill="1" applyBorder="1" applyAlignment="1">
      <alignment vertical="top"/>
    </xf>
    <xf numFmtId="1" fontId="3" fillId="0" borderId="5" xfId="0" applyNumberFormat="1" applyFont="1" applyFill="1" applyBorder="1" applyAlignment="1">
      <alignment horizontal="center" vertical="top" wrapText="1"/>
    </xf>
    <xf numFmtId="187" fontId="3" fillId="0" borderId="5" xfId="1" applyFont="1" applyFill="1" applyBorder="1" applyAlignment="1">
      <alignment horizontal="right" vertical="top" wrapText="1"/>
    </xf>
    <xf numFmtId="2" fontId="3" fillId="0" borderId="9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vertical="top"/>
    </xf>
    <xf numFmtId="188" fontId="3" fillId="0" borderId="5" xfId="1" applyNumberFormat="1" applyFont="1" applyFill="1" applyBorder="1" applyAlignment="1">
      <alignment horizontal="right" vertical="top"/>
    </xf>
    <xf numFmtId="1" fontId="3" fillId="0" borderId="4" xfId="0" applyNumberFormat="1" applyFont="1" applyFill="1" applyBorder="1" applyAlignment="1">
      <alignment horizontal="center" vertical="top" wrapText="1"/>
    </xf>
    <xf numFmtId="188" fontId="3" fillId="0" borderId="4" xfId="1" applyNumberFormat="1" applyFont="1" applyFill="1" applyBorder="1" applyAlignment="1">
      <alignment horizontal="right" vertical="top"/>
    </xf>
    <xf numFmtId="2" fontId="3" fillId="0" borderId="10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vertical="top"/>
    </xf>
    <xf numFmtId="2" fontId="3" fillId="0" borderId="3" xfId="0" applyNumberFormat="1" applyFont="1" applyFill="1" applyBorder="1" applyAlignment="1">
      <alignment horizontal="left" vertical="top" wrapText="1"/>
    </xf>
    <xf numFmtId="187" fontId="3" fillId="0" borderId="3" xfId="1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center" vertical="top"/>
    </xf>
    <xf numFmtId="2" fontId="3" fillId="0" borderId="4" xfId="0" applyNumberFormat="1" applyFont="1" applyFill="1" applyBorder="1" applyAlignment="1">
      <alignment vertical="top"/>
    </xf>
    <xf numFmtId="187" fontId="3" fillId="0" borderId="4" xfId="1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left" vertical="top" wrapText="1"/>
    </xf>
    <xf numFmtId="187" fontId="3" fillId="0" borderId="4" xfId="1" applyFont="1" applyFill="1" applyBorder="1" applyAlignment="1">
      <alignment horizontal="right" vertical="top" wrapText="1"/>
    </xf>
    <xf numFmtId="187" fontId="3" fillId="0" borderId="3" xfId="1" applyFont="1" applyFill="1" applyBorder="1" applyAlignment="1">
      <alignment vertical="top"/>
    </xf>
    <xf numFmtId="1" fontId="3" fillId="0" borderId="3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2" fontId="3" fillId="0" borderId="5" xfId="0" applyNumberFormat="1" applyFont="1" applyFill="1" applyBorder="1" applyAlignment="1">
      <alignment horizontal="left" vertical="top" wrapText="1"/>
    </xf>
    <xf numFmtId="2" fontId="3" fillId="0" borderId="5" xfId="0" applyNumberFormat="1" applyFont="1" applyFill="1" applyBorder="1" applyAlignment="1">
      <alignment horizontal="center" vertical="top" wrapText="1"/>
    </xf>
    <xf numFmtId="187" fontId="3" fillId="0" borderId="4" xfId="1" applyFont="1" applyFill="1" applyBorder="1" applyAlignment="1">
      <alignment vertical="top"/>
    </xf>
    <xf numFmtId="2" fontId="3" fillId="0" borderId="4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top" wrapText="1"/>
    </xf>
    <xf numFmtId="187" fontId="3" fillId="0" borderId="5" xfId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/>
    </xf>
    <xf numFmtId="0" fontId="3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center" vertical="top"/>
    </xf>
    <xf numFmtId="0" fontId="3" fillId="0" borderId="5" xfId="0" applyNumberFormat="1" applyFont="1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left" vertical="top" wrapText="1"/>
    </xf>
    <xf numFmtId="187" fontId="3" fillId="0" borderId="3" xfId="1" applyNumberFormat="1" applyFont="1" applyFill="1" applyBorder="1" applyAlignment="1">
      <alignment horizontal="center" vertical="top" wrapText="1"/>
    </xf>
    <xf numFmtId="187" fontId="3" fillId="0" borderId="5" xfId="1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88" fontId="2" fillId="0" borderId="4" xfId="1" applyNumberFormat="1" applyFont="1" applyFill="1" applyBorder="1" applyAlignment="1">
      <alignment vertical="top"/>
    </xf>
    <xf numFmtId="187" fontId="2" fillId="0" borderId="4" xfId="1" applyFont="1" applyFill="1" applyBorder="1" applyAlignment="1">
      <alignment vertical="top"/>
    </xf>
    <xf numFmtId="2" fontId="2" fillId="0" borderId="4" xfId="0" applyNumberFormat="1" applyFont="1" applyFill="1" applyBorder="1" applyAlignment="1">
      <alignment horizontal="left" vertical="top" wrapText="1"/>
    </xf>
    <xf numFmtId="187" fontId="2" fillId="0" borderId="4" xfId="1" applyFont="1" applyFill="1" applyBorder="1" applyAlignment="1">
      <alignment horizontal="right" vertical="top" wrapText="1"/>
    </xf>
    <xf numFmtId="2" fontId="2" fillId="0" borderId="10" xfId="0" applyNumberFormat="1" applyFont="1" applyFill="1" applyBorder="1" applyAlignment="1">
      <alignment horizontal="left" vertical="top" wrapText="1"/>
    </xf>
    <xf numFmtId="2" fontId="2" fillId="0" borderId="3" xfId="0" applyNumberFormat="1" applyFont="1" applyFill="1" applyBorder="1" applyAlignment="1">
      <alignment vertical="top"/>
    </xf>
    <xf numFmtId="187" fontId="2" fillId="0" borderId="3" xfId="1" applyFont="1" applyFill="1" applyBorder="1" applyAlignment="1">
      <alignment vertical="top"/>
    </xf>
    <xf numFmtId="2" fontId="2" fillId="0" borderId="3" xfId="0" applyNumberFormat="1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right" vertical="top"/>
    </xf>
    <xf numFmtId="2" fontId="2" fillId="0" borderId="9" xfId="0" applyNumberFormat="1" applyFont="1" applyFill="1" applyBorder="1" applyAlignment="1">
      <alignment horizontal="left" vertical="top" wrapText="1"/>
    </xf>
    <xf numFmtId="2" fontId="2" fillId="0" borderId="4" xfId="0" applyNumberFormat="1" applyFont="1" applyFill="1" applyBorder="1" applyAlignment="1">
      <alignment vertical="top"/>
    </xf>
    <xf numFmtId="2" fontId="2" fillId="0" borderId="4" xfId="0" applyNumberFormat="1" applyFont="1" applyFill="1" applyBorder="1" applyAlignment="1">
      <alignment horizontal="right" vertical="top"/>
    </xf>
    <xf numFmtId="2" fontId="2" fillId="0" borderId="3" xfId="0" applyNumberFormat="1" applyFont="1" applyFill="1" applyBorder="1" applyAlignment="1">
      <alignment horizontal="right" vertical="top"/>
    </xf>
    <xf numFmtId="2" fontId="2" fillId="0" borderId="3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Alignment="1">
      <alignment vertical="top"/>
    </xf>
    <xf numFmtId="2" fontId="3" fillId="0" borderId="3" xfId="0" applyNumberFormat="1" applyFont="1" applyFill="1" applyBorder="1" applyAlignment="1">
      <alignment horizontal="center" vertical="top"/>
    </xf>
    <xf numFmtId="2" fontId="3" fillId="0" borderId="8" xfId="0" applyNumberFormat="1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>
      <alignment horizontal="left" vertical="top" wrapText="1"/>
    </xf>
    <xf numFmtId="1" fontId="2" fillId="0" borderId="5" xfId="0" applyNumberFormat="1" applyFont="1" applyFill="1" applyBorder="1" applyAlignment="1">
      <alignment vertical="top" wrapText="1"/>
    </xf>
    <xf numFmtId="1" fontId="2" fillId="0" borderId="4" xfId="0" applyNumberFormat="1" applyFont="1" applyFill="1" applyBorder="1" applyAlignment="1">
      <alignment vertical="top" wrapText="1"/>
    </xf>
    <xf numFmtId="187" fontId="2" fillId="0" borderId="5" xfId="1" applyFont="1" applyFill="1" applyBorder="1" applyAlignment="1">
      <alignment vertical="top" wrapText="1"/>
    </xf>
    <xf numFmtId="187" fontId="2" fillId="0" borderId="4" xfId="1" applyFont="1" applyFill="1" applyBorder="1" applyAlignment="1">
      <alignment vertical="top" wrapText="1"/>
    </xf>
    <xf numFmtId="187" fontId="2" fillId="0" borderId="0" xfId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49" fontId="3" fillId="0" borderId="2" xfId="0" quotePrefix="1" applyNumberFormat="1" applyFont="1" applyFill="1" applyBorder="1" applyAlignment="1">
      <alignment horizontal="left" vertical="center" wrapText="1"/>
    </xf>
    <xf numFmtId="0" fontId="3" fillId="0" borderId="2" xfId="0" quotePrefix="1" applyNumberFormat="1" applyFont="1" applyFill="1" applyBorder="1" applyAlignment="1">
      <alignment horizontal="left" vertical="center" wrapText="1"/>
    </xf>
    <xf numFmtId="0" fontId="3" fillId="0" borderId="2" xfId="0" quotePrefix="1" applyNumberFormat="1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top"/>
    </xf>
    <xf numFmtId="0" fontId="3" fillId="0" borderId="4" xfId="0" applyNumberFormat="1" applyFont="1" applyFill="1" applyBorder="1" applyAlignment="1">
      <alignment horizontal="left" vertical="top"/>
    </xf>
    <xf numFmtId="2" fontId="3" fillId="0" borderId="10" xfId="0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187" fontId="3" fillId="0" borderId="5" xfId="1" applyNumberFormat="1" applyFont="1" applyFill="1" applyBorder="1" applyAlignment="1">
      <alignment horizontal="center" vertical="center"/>
    </xf>
    <xf numFmtId="187" fontId="3" fillId="0" borderId="4" xfId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justify"/>
    </xf>
    <xf numFmtId="0" fontId="2" fillId="0" borderId="1" xfId="0" applyFont="1" applyFill="1" applyBorder="1" applyAlignment="1">
      <alignment horizontal="justify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187" fontId="3" fillId="0" borderId="2" xfId="1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187" fontId="3" fillId="0" borderId="3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87" fontId="3" fillId="0" borderId="2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87" fontId="5" fillId="0" borderId="2" xfId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1190625</xdr:colOff>
      <xdr:row>0</xdr:row>
      <xdr:rowOff>152401</xdr:rowOff>
    </xdr:from>
    <xdr:to>
      <xdr:col>10</xdr:col>
      <xdr:colOff>2162175</xdr:colOff>
      <xdr:row>1</xdr:row>
      <xdr:rowOff>257175</xdr:rowOff>
    </xdr:to>
    <xdr:sp macro="" textlink="">
      <xdr:nvSpPr>
        <xdr:cNvPr id="2" name="TextBox 1">
          <a:extLst>
            <a:ext uri="{FF2B5EF4-FFF2-40B4-BE49-F238E27FC236}"/>
          </a:extLst>
        </xdr:cNvPr>
        <xdr:cNvSpPr txBox="1"/>
      </xdr:nvSpPr>
      <xdr:spPr>
        <a:xfrm>
          <a:off x="13335000" y="152401"/>
          <a:ext cx="828675" cy="4095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6"/>
  <sheetViews>
    <sheetView tabSelected="1" topLeftCell="A379" zoomScale="90" zoomScaleNormal="90" zoomScaleSheetLayoutView="80" workbookViewId="0">
      <selection sqref="A1:K396"/>
    </sheetView>
  </sheetViews>
  <sheetFormatPr defaultRowHeight="21.75" x14ac:dyDescent="0.2"/>
  <cols>
    <col min="1" max="1" width="3.5" style="5" bestFit="1" customWidth="1"/>
    <col min="2" max="2" width="34.25" style="4" customWidth="1"/>
    <col min="3" max="3" width="10.625" style="166" customWidth="1"/>
    <col min="4" max="4" width="8.75" style="166" bestFit="1" customWidth="1"/>
    <col min="5" max="5" width="13.375" style="4" bestFit="1" customWidth="1"/>
    <col min="6" max="6" width="17" style="167" customWidth="1"/>
    <col min="7" max="7" width="9.25" style="166" customWidth="1"/>
    <col min="8" max="8" width="17.375" style="167" customWidth="1"/>
    <col min="9" max="9" width="8.75" style="166" bestFit="1" customWidth="1"/>
    <col min="10" max="10" width="19.75" style="4" customWidth="1"/>
    <col min="11" max="11" width="46" style="168" customWidth="1"/>
    <col min="12" max="16384" width="9" style="4"/>
  </cols>
  <sheetData>
    <row r="1" spans="1:13" x14ac:dyDescent="0.2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3"/>
      <c r="M1" s="3"/>
    </row>
    <row r="2" spans="1:13" x14ac:dyDescent="0.2">
      <c r="A2" s="226" t="s">
        <v>665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3"/>
      <c r="M2" s="3"/>
    </row>
    <row r="3" spans="1:13" x14ac:dyDescent="0.2">
      <c r="A3" s="227" t="s">
        <v>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5"/>
      <c r="M3" s="5"/>
    </row>
    <row r="4" spans="1:13" x14ac:dyDescent="0.2">
      <c r="A4" s="228" t="s">
        <v>666</v>
      </c>
      <c r="B4" s="229" t="s">
        <v>2</v>
      </c>
      <c r="C4" s="230" t="s">
        <v>3</v>
      </c>
      <c r="D4" s="230" t="s">
        <v>4</v>
      </c>
      <c r="E4" s="228" t="s">
        <v>5</v>
      </c>
      <c r="F4" s="231" t="s">
        <v>6</v>
      </c>
      <c r="G4" s="231"/>
      <c r="H4" s="231" t="s">
        <v>7</v>
      </c>
      <c r="I4" s="231"/>
      <c r="J4" s="228" t="s">
        <v>8</v>
      </c>
      <c r="K4" s="6" t="s">
        <v>9</v>
      </c>
    </row>
    <row r="5" spans="1:13" x14ac:dyDescent="0.2">
      <c r="A5" s="228"/>
      <c r="B5" s="229"/>
      <c r="C5" s="230"/>
      <c r="D5" s="230"/>
      <c r="E5" s="228"/>
      <c r="F5" s="231"/>
      <c r="G5" s="231"/>
      <c r="H5" s="231"/>
      <c r="I5" s="231"/>
      <c r="J5" s="228"/>
      <c r="K5" s="6" t="s">
        <v>10</v>
      </c>
    </row>
    <row r="6" spans="1:13" ht="43.5" x14ac:dyDescent="0.2">
      <c r="A6" s="7">
        <v>1</v>
      </c>
      <c r="B6" s="8" t="s">
        <v>11</v>
      </c>
      <c r="C6" s="9">
        <v>5900</v>
      </c>
      <c r="D6" s="9">
        <f>C6</f>
        <v>5900</v>
      </c>
      <c r="E6" s="12" t="s">
        <v>12</v>
      </c>
      <c r="F6" s="10" t="s">
        <v>13</v>
      </c>
      <c r="G6" s="11">
        <f t="shared" ref="G6:G7" si="0">C6</f>
        <v>5900</v>
      </c>
      <c r="H6" s="10" t="str">
        <f>F6</f>
        <v>งานสวนป่าแม่มาย 
อ.อ.ป.</v>
      </c>
      <c r="I6" s="11">
        <f t="shared" ref="H6:I7" si="1">G6</f>
        <v>5900</v>
      </c>
      <c r="J6" s="12" t="s">
        <v>14</v>
      </c>
      <c r="K6" s="169" t="s">
        <v>15</v>
      </c>
    </row>
    <row r="7" spans="1:13" ht="43.5" x14ac:dyDescent="0.2">
      <c r="A7" s="7">
        <f>A6+1</f>
        <v>2</v>
      </c>
      <c r="B7" s="8" t="s">
        <v>16</v>
      </c>
      <c r="C7" s="9">
        <v>950</v>
      </c>
      <c r="D7" s="9">
        <f t="shared" ref="D7:D24" si="2">C7</f>
        <v>950</v>
      </c>
      <c r="E7" s="12" t="s">
        <v>12</v>
      </c>
      <c r="F7" s="12" t="s">
        <v>17</v>
      </c>
      <c r="G7" s="11">
        <f t="shared" si="0"/>
        <v>950</v>
      </c>
      <c r="H7" s="10" t="str">
        <f t="shared" si="1"/>
        <v>นายปรวัฒน์  เมฆาเทิดทรัพย์</v>
      </c>
      <c r="I7" s="11">
        <f t="shared" si="1"/>
        <v>950</v>
      </c>
      <c r="J7" s="12" t="s">
        <v>14</v>
      </c>
      <c r="K7" s="169" t="s">
        <v>18</v>
      </c>
    </row>
    <row r="8" spans="1:13" ht="43.5" x14ac:dyDescent="0.2">
      <c r="A8" s="7">
        <f t="shared" ref="A8:A71" si="3">A7+1</f>
        <v>3</v>
      </c>
      <c r="B8" s="8" t="s">
        <v>19</v>
      </c>
      <c r="C8" s="9">
        <v>650</v>
      </c>
      <c r="D8" s="9">
        <f t="shared" si="2"/>
        <v>650</v>
      </c>
      <c r="E8" s="12" t="s">
        <v>12</v>
      </c>
      <c r="F8" s="10" t="s">
        <v>20</v>
      </c>
      <c r="G8" s="11">
        <f>C8</f>
        <v>650</v>
      </c>
      <c r="H8" s="10" t="str">
        <f>F8</f>
        <v xml:space="preserve">หจก. พีเอสไฮแคร์เซอร์วิส </v>
      </c>
      <c r="I8" s="11">
        <f>G8</f>
        <v>650</v>
      </c>
      <c r="J8" s="12" t="s">
        <v>14</v>
      </c>
      <c r="K8" s="169" t="s">
        <v>21</v>
      </c>
    </row>
    <row r="9" spans="1:13" ht="43.5" x14ac:dyDescent="0.2">
      <c r="A9" s="7">
        <f t="shared" si="3"/>
        <v>4</v>
      </c>
      <c r="B9" s="8" t="s">
        <v>22</v>
      </c>
      <c r="C9" s="9">
        <v>1350</v>
      </c>
      <c r="D9" s="9">
        <f t="shared" si="2"/>
        <v>1350</v>
      </c>
      <c r="E9" s="12" t="s">
        <v>12</v>
      </c>
      <c r="F9" s="10" t="s">
        <v>23</v>
      </c>
      <c r="G9" s="9">
        <f t="shared" ref="G9:G12" si="4">C9</f>
        <v>1350</v>
      </c>
      <c r="H9" s="10" t="str">
        <f t="shared" ref="H9:I24" si="5">F9</f>
        <v>ร้านคมศิลป์วัสดุก่อสร้าง</v>
      </c>
      <c r="I9" s="11">
        <f t="shared" si="5"/>
        <v>1350</v>
      </c>
      <c r="J9" s="12" t="s">
        <v>14</v>
      </c>
      <c r="K9" s="169" t="s">
        <v>24</v>
      </c>
    </row>
    <row r="10" spans="1:13" ht="43.5" x14ac:dyDescent="0.2">
      <c r="A10" s="7">
        <f t="shared" si="3"/>
        <v>5</v>
      </c>
      <c r="B10" s="8" t="s">
        <v>25</v>
      </c>
      <c r="C10" s="9">
        <v>900</v>
      </c>
      <c r="D10" s="9">
        <f t="shared" si="2"/>
        <v>900</v>
      </c>
      <c r="E10" s="12" t="s">
        <v>12</v>
      </c>
      <c r="F10" s="10" t="s">
        <v>23</v>
      </c>
      <c r="G10" s="9">
        <f t="shared" si="4"/>
        <v>900</v>
      </c>
      <c r="H10" s="10" t="str">
        <f t="shared" si="5"/>
        <v>ร้านคมศิลป์วัสดุก่อสร้าง</v>
      </c>
      <c r="I10" s="11">
        <f t="shared" si="5"/>
        <v>900</v>
      </c>
      <c r="J10" s="12" t="s">
        <v>14</v>
      </c>
      <c r="K10" s="169" t="s">
        <v>26</v>
      </c>
    </row>
    <row r="11" spans="1:13" ht="43.5" x14ac:dyDescent="0.2">
      <c r="A11" s="7">
        <f t="shared" si="3"/>
        <v>6</v>
      </c>
      <c r="B11" s="8" t="s">
        <v>27</v>
      </c>
      <c r="C11" s="9">
        <v>1700</v>
      </c>
      <c r="D11" s="9">
        <f t="shared" si="2"/>
        <v>1700</v>
      </c>
      <c r="E11" s="12" t="s">
        <v>12</v>
      </c>
      <c r="F11" s="10" t="s">
        <v>23</v>
      </c>
      <c r="G11" s="9">
        <f t="shared" si="4"/>
        <v>1700</v>
      </c>
      <c r="H11" s="10" t="str">
        <f t="shared" si="5"/>
        <v>ร้านคมศิลป์วัสดุก่อสร้าง</v>
      </c>
      <c r="I11" s="11">
        <f t="shared" si="5"/>
        <v>1700</v>
      </c>
      <c r="J11" s="12" t="s">
        <v>14</v>
      </c>
      <c r="K11" s="169" t="s">
        <v>28</v>
      </c>
    </row>
    <row r="12" spans="1:13" ht="43.5" x14ac:dyDescent="0.2">
      <c r="A12" s="7">
        <f t="shared" si="3"/>
        <v>7</v>
      </c>
      <c r="B12" s="8" t="s">
        <v>29</v>
      </c>
      <c r="C12" s="9">
        <v>5931</v>
      </c>
      <c r="D12" s="9">
        <f t="shared" si="2"/>
        <v>5931</v>
      </c>
      <c r="E12" s="12" t="s">
        <v>12</v>
      </c>
      <c r="F12" s="10" t="s">
        <v>30</v>
      </c>
      <c r="G12" s="9">
        <f t="shared" si="4"/>
        <v>5931</v>
      </c>
      <c r="H12" s="10" t="str">
        <f t="shared" si="5"/>
        <v>บ. ซีอาร์ซ๊ ไทวัสดุ จำกัด (สาขาลำปาง)</v>
      </c>
      <c r="I12" s="11">
        <f t="shared" si="5"/>
        <v>5931</v>
      </c>
      <c r="J12" s="12" t="s">
        <v>14</v>
      </c>
      <c r="K12" s="169" t="s">
        <v>31</v>
      </c>
    </row>
    <row r="13" spans="1:13" ht="72" customHeight="1" x14ac:dyDescent="0.2">
      <c r="A13" s="223">
        <f t="shared" si="3"/>
        <v>8</v>
      </c>
      <c r="B13" s="224" t="s">
        <v>32</v>
      </c>
      <c r="C13" s="225">
        <v>4615</v>
      </c>
      <c r="D13" s="225">
        <v>5059</v>
      </c>
      <c r="E13" s="12" t="s">
        <v>12</v>
      </c>
      <c r="F13" s="10" t="s">
        <v>33</v>
      </c>
      <c r="G13" s="13">
        <v>2235</v>
      </c>
      <c r="H13" s="10" t="str">
        <f t="shared" si="5"/>
        <v>บริษัท ลำปาง เสรีกรุ๊ป จำกัด</v>
      </c>
      <c r="I13" s="11">
        <v>2217</v>
      </c>
      <c r="J13" s="12" t="s">
        <v>14</v>
      </c>
      <c r="K13" s="169" t="s">
        <v>34</v>
      </c>
    </row>
    <row r="14" spans="1:13" ht="43.5" x14ac:dyDescent="0.2">
      <c r="A14" s="223"/>
      <c r="B14" s="224"/>
      <c r="C14" s="225"/>
      <c r="D14" s="225"/>
      <c r="E14" s="12" t="s">
        <v>12</v>
      </c>
      <c r="F14" s="10" t="s">
        <v>35</v>
      </c>
      <c r="G14" s="13">
        <v>5199</v>
      </c>
      <c r="H14" s="10" t="str">
        <f t="shared" si="5"/>
        <v>บ. เอกชัย ดิสทริบิวชั่น ซิสเทม จำกัด</v>
      </c>
      <c r="I14" s="11">
        <v>2398</v>
      </c>
      <c r="J14" s="12" t="s">
        <v>14</v>
      </c>
      <c r="K14" s="169" t="s">
        <v>36</v>
      </c>
    </row>
    <row r="15" spans="1:13" ht="43.5" x14ac:dyDescent="0.2">
      <c r="A15" s="7">
        <v>9</v>
      </c>
      <c r="B15" s="14" t="s">
        <v>37</v>
      </c>
      <c r="C15" s="13">
        <v>17500</v>
      </c>
      <c r="D15" s="9">
        <f t="shared" si="2"/>
        <v>17500</v>
      </c>
      <c r="E15" s="12" t="s">
        <v>12</v>
      </c>
      <c r="F15" s="10" t="s">
        <v>38</v>
      </c>
      <c r="G15" s="13">
        <v>17500</v>
      </c>
      <c r="H15" s="10" t="str">
        <f t="shared" si="5"/>
        <v>หจก.ลำปางเกียรติสักดิ์พานิช</v>
      </c>
      <c r="I15" s="11">
        <f t="shared" si="5"/>
        <v>17500</v>
      </c>
      <c r="J15" s="12" t="s">
        <v>14</v>
      </c>
      <c r="K15" s="169" t="s">
        <v>39</v>
      </c>
    </row>
    <row r="16" spans="1:13" ht="72" customHeight="1" x14ac:dyDescent="0.2">
      <c r="A16" s="7">
        <f t="shared" si="3"/>
        <v>10</v>
      </c>
      <c r="B16" s="14" t="s">
        <v>40</v>
      </c>
      <c r="C16" s="13">
        <v>1890</v>
      </c>
      <c r="D16" s="9">
        <f t="shared" si="2"/>
        <v>1890</v>
      </c>
      <c r="E16" s="12" t="s">
        <v>12</v>
      </c>
      <c r="F16" s="15" t="s">
        <v>23</v>
      </c>
      <c r="G16" s="13">
        <f t="shared" ref="G16:G24" si="6">C16</f>
        <v>1890</v>
      </c>
      <c r="H16" s="10" t="str">
        <f t="shared" si="5"/>
        <v>ร้านคมศิลป์วัสดุก่อสร้าง</v>
      </c>
      <c r="I16" s="11">
        <f t="shared" si="5"/>
        <v>1890</v>
      </c>
      <c r="J16" s="12" t="s">
        <v>14</v>
      </c>
      <c r="K16" s="169" t="s">
        <v>41</v>
      </c>
    </row>
    <row r="17" spans="1:11" ht="65.25" x14ac:dyDescent="0.2">
      <c r="A17" s="7">
        <f t="shared" si="3"/>
        <v>11</v>
      </c>
      <c r="B17" s="14" t="s">
        <v>42</v>
      </c>
      <c r="C17" s="13">
        <v>5030.18</v>
      </c>
      <c r="D17" s="9">
        <f t="shared" si="2"/>
        <v>5030.18</v>
      </c>
      <c r="E17" s="12" t="s">
        <v>12</v>
      </c>
      <c r="F17" s="12" t="s">
        <v>43</v>
      </c>
      <c r="G17" s="13">
        <f t="shared" si="6"/>
        <v>5030.18</v>
      </c>
      <c r="H17" s="10" t="str">
        <f t="shared" si="5"/>
        <v>บ. โตโยต้าลำปาง จำกัด</v>
      </c>
      <c r="I17" s="11">
        <f t="shared" si="5"/>
        <v>5030.18</v>
      </c>
      <c r="J17" s="12" t="s">
        <v>14</v>
      </c>
      <c r="K17" s="170" t="s">
        <v>44</v>
      </c>
    </row>
    <row r="18" spans="1:11" ht="43.5" x14ac:dyDescent="0.2">
      <c r="A18" s="7">
        <f t="shared" si="3"/>
        <v>12</v>
      </c>
      <c r="B18" s="14" t="s">
        <v>45</v>
      </c>
      <c r="C18" s="13">
        <v>1300</v>
      </c>
      <c r="D18" s="9">
        <f t="shared" si="2"/>
        <v>1300</v>
      </c>
      <c r="E18" s="12" t="s">
        <v>12</v>
      </c>
      <c r="F18" s="12" t="s">
        <v>46</v>
      </c>
      <c r="G18" s="13">
        <f t="shared" si="6"/>
        <v>1300</v>
      </c>
      <c r="H18" s="10" t="str">
        <f t="shared" si="5"/>
        <v>ร้านเฟรนด์ คอม แอนด์ สกรีน</v>
      </c>
      <c r="I18" s="11">
        <f t="shared" si="5"/>
        <v>1300</v>
      </c>
      <c r="J18" s="12" t="s">
        <v>14</v>
      </c>
      <c r="K18" s="170" t="s">
        <v>47</v>
      </c>
    </row>
    <row r="19" spans="1:11" ht="72" customHeight="1" x14ac:dyDescent="0.2">
      <c r="A19" s="7">
        <f t="shared" si="3"/>
        <v>13</v>
      </c>
      <c r="B19" s="14" t="s">
        <v>48</v>
      </c>
      <c r="C19" s="13">
        <v>45421</v>
      </c>
      <c r="D19" s="9">
        <v>47073</v>
      </c>
      <c r="E19" s="12" t="s">
        <v>12</v>
      </c>
      <c r="F19" s="16" t="s">
        <v>49</v>
      </c>
      <c r="G19" s="13">
        <v>47073</v>
      </c>
      <c r="H19" s="10" t="str">
        <f t="shared" si="5"/>
        <v xml:space="preserve">บ.สยามโกลบอลเฮ้าส์ จำกัด </v>
      </c>
      <c r="I19" s="11">
        <v>45421</v>
      </c>
      <c r="J19" s="12" t="s">
        <v>14</v>
      </c>
      <c r="K19" s="170" t="s">
        <v>50</v>
      </c>
    </row>
    <row r="20" spans="1:11" ht="43.5" x14ac:dyDescent="0.2">
      <c r="A20" s="7">
        <f t="shared" si="3"/>
        <v>14</v>
      </c>
      <c r="B20" s="14" t="s">
        <v>51</v>
      </c>
      <c r="C20" s="13">
        <v>5460</v>
      </c>
      <c r="D20" s="9">
        <f t="shared" si="2"/>
        <v>5460</v>
      </c>
      <c r="E20" s="12" t="s">
        <v>12</v>
      </c>
      <c r="F20" s="17" t="s">
        <v>23</v>
      </c>
      <c r="G20" s="13">
        <f t="shared" si="6"/>
        <v>5460</v>
      </c>
      <c r="H20" s="10" t="str">
        <f t="shared" si="5"/>
        <v>ร้านคมศิลป์วัสดุก่อสร้าง</v>
      </c>
      <c r="I20" s="11">
        <f t="shared" si="5"/>
        <v>5460</v>
      </c>
      <c r="J20" s="12" t="s">
        <v>14</v>
      </c>
      <c r="K20" s="170" t="s">
        <v>52</v>
      </c>
    </row>
    <row r="21" spans="1:11" ht="43.5" x14ac:dyDescent="0.2">
      <c r="A21" s="7">
        <f t="shared" si="3"/>
        <v>15</v>
      </c>
      <c r="B21" s="14" t="s">
        <v>53</v>
      </c>
      <c r="C21" s="13">
        <v>4335</v>
      </c>
      <c r="D21" s="9">
        <f t="shared" si="2"/>
        <v>4335</v>
      </c>
      <c r="E21" s="12" t="s">
        <v>12</v>
      </c>
      <c r="F21" s="15" t="s">
        <v>54</v>
      </c>
      <c r="G21" s="13">
        <f t="shared" si="6"/>
        <v>4335</v>
      </c>
      <c r="H21" s="10" t="str">
        <f t="shared" si="5"/>
        <v xml:space="preserve">หจก0 ลำปางแสงสว่าง </v>
      </c>
      <c r="I21" s="11">
        <f t="shared" si="5"/>
        <v>4335</v>
      </c>
      <c r="J21" s="12" t="s">
        <v>14</v>
      </c>
      <c r="K21" s="170" t="s">
        <v>55</v>
      </c>
    </row>
    <row r="22" spans="1:11" ht="43.5" x14ac:dyDescent="0.2">
      <c r="A22" s="7">
        <f t="shared" si="3"/>
        <v>16</v>
      </c>
      <c r="B22" s="14" t="s">
        <v>56</v>
      </c>
      <c r="C22" s="13">
        <v>8275</v>
      </c>
      <c r="D22" s="9">
        <f t="shared" si="2"/>
        <v>8275</v>
      </c>
      <c r="E22" s="12" t="s">
        <v>12</v>
      </c>
      <c r="F22" s="15" t="s">
        <v>57</v>
      </c>
      <c r="G22" s="13">
        <f t="shared" si="6"/>
        <v>8275</v>
      </c>
      <c r="H22" s="10" t="str">
        <f t="shared" si="5"/>
        <v>ร้าน เอส เค พานิช (สำนักงานใหญ่)</v>
      </c>
      <c r="I22" s="11">
        <f t="shared" si="5"/>
        <v>8275</v>
      </c>
      <c r="J22" s="12" t="s">
        <v>14</v>
      </c>
      <c r="K22" s="170" t="s">
        <v>58</v>
      </c>
    </row>
    <row r="23" spans="1:11" ht="43.5" x14ac:dyDescent="0.2">
      <c r="A23" s="7">
        <f t="shared" si="3"/>
        <v>17</v>
      </c>
      <c r="B23" s="14" t="s">
        <v>59</v>
      </c>
      <c r="C23" s="13">
        <v>2500</v>
      </c>
      <c r="D23" s="9">
        <f t="shared" si="2"/>
        <v>2500</v>
      </c>
      <c r="E23" s="12" t="s">
        <v>12</v>
      </c>
      <c r="F23" s="12" t="s">
        <v>60</v>
      </c>
      <c r="G23" s="13">
        <f t="shared" si="6"/>
        <v>2500</v>
      </c>
      <c r="H23" s="10" t="str">
        <f t="shared" si="5"/>
        <v>หจก. พีเอสไฮแคร์เซอร์วิส (สำนักงานใหญ่)</v>
      </c>
      <c r="I23" s="11">
        <f t="shared" si="5"/>
        <v>2500</v>
      </c>
      <c r="J23" s="12" t="s">
        <v>14</v>
      </c>
      <c r="K23" s="170" t="s">
        <v>61</v>
      </c>
    </row>
    <row r="24" spans="1:11" ht="43.5" x14ac:dyDescent="0.2">
      <c r="A24" s="7">
        <f t="shared" si="3"/>
        <v>18</v>
      </c>
      <c r="B24" s="14" t="s">
        <v>62</v>
      </c>
      <c r="C24" s="13">
        <v>30500</v>
      </c>
      <c r="D24" s="9">
        <f t="shared" si="2"/>
        <v>30500</v>
      </c>
      <c r="E24" s="12" t="s">
        <v>12</v>
      </c>
      <c r="F24" s="12" t="s">
        <v>60</v>
      </c>
      <c r="G24" s="13">
        <f t="shared" si="6"/>
        <v>30500</v>
      </c>
      <c r="H24" s="10" t="str">
        <f t="shared" si="5"/>
        <v>หจก. พีเอสไฮแคร์เซอร์วิส (สำนักงานใหญ่)</v>
      </c>
      <c r="I24" s="11">
        <f t="shared" si="5"/>
        <v>30500</v>
      </c>
      <c r="J24" s="12" t="s">
        <v>14</v>
      </c>
      <c r="K24" s="170" t="s">
        <v>63</v>
      </c>
    </row>
    <row r="25" spans="1:11" ht="43.5" x14ac:dyDescent="0.2">
      <c r="A25" s="7">
        <f t="shared" si="3"/>
        <v>19</v>
      </c>
      <c r="B25" s="8" t="s">
        <v>64</v>
      </c>
      <c r="C25" s="18">
        <v>9000</v>
      </c>
      <c r="D25" s="18">
        <v>9000</v>
      </c>
      <c r="E25" s="17" t="s">
        <v>65</v>
      </c>
      <c r="F25" s="12" t="s">
        <v>66</v>
      </c>
      <c r="G25" s="18">
        <v>9000</v>
      </c>
      <c r="H25" s="12" t="s">
        <v>66</v>
      </c>
      <c r="I25" s="18">
        <v>9000</v>
      </c>
      <c r="J25" s="12" t="s">
        <v>14</v>
      </c>
      <c r="K25" s="171" t="s">
        <v>67</v>
      </c>
    </row>
    <row r="26" spans="1:11" ht="43.5" x14ac:dyDescent="0.2">
      <c r="A26" s="7">
        <f t="shared" si="3"/>
        <v>20</v>
      </c>
      <c r="B26" s="8" t="s">
        <v>68</v>
      </c>
      <c r="C26" s="18">
        <v>1624</v>
      </c>
      <c r="D26" s="18">
        <v>1624</v>
      </c>
      <c r="E26" s="17" t="s">
        <v>65</v>
      </c>
      <c r="F26" s="12" t="s">
        <v>69</v>
      </c>
      <c r="G26" s="18">
        <v>1624</v>
      </c>
      <c r="H26" s="12" t="s">
        <v>69</v>
      </c>
      <c r="I26" s="18">
        <v>1624</v>
      </c>
      <c r="J26" s="12" t="s">
        <v>14</v>
      </c>
      <c r="K26" s="171" t="s">
        <v>70</v>
      </c>
    </row>
    <row r="27" spans="1:11" ht="43.5" x14ac:dyDescent="0.2">
      <c r="A27" s="7">
        <f t="shared" si="3"/>
        <v>21</v>
      </c>
      <c r="B27" s="8" t="s">
        <v>71</v>
      </c>
      <c r="C27" s="11">
        <v>3200</v>
      </c>
      <c r="D27" s="11">
        <v>3200</v>
      </c>
      <c r="E27" s="17" t="s">
        <v>65</v>
      </c>
      <c r="F27" s="12" t="s">
        <v>72</v>
      </c>
      <c r="G27" s="11">
        <v>3200</v>
      </c>
      <c r="H27" s="12" t="s">
        <v>72</v>
      </c>
      <c r="I27" s="11">
        <v>3200</v>
      </c>
      <c r="J27" s="12" t="s">
        <v>14</v>
      </c>
      <c r="K27" s="171" t="s">
        <v>73</v>
      </c>
    </row>
    <row r="28" spans="1:11" ht="43.5" x14ac:dyDescent="0.2">
      <c r="A28" s="7">
        <f t="shared" si="3"/>
        <v>22</v>
      </c>
      <c r="B28" s="8" t="s">
        <v>74</v>
      </c>
      <c r="C28" s="18">
        <v>22600</v>
      </c>
      <c r="D28" s="18">
        <v>22600</v>
      </c>
      <c r="E28" s="17" t="s">
        <v>65</v>
      </c>
      <c r="F28" s="10" t="s">
        <v>75</v>
      </c>
      <c r="G28" s="18">
        <v>22600</v>
      </c>
      <c r="H28" s="10" t="s">
        <v>75</v>
      </c>
      <c r="I28" s="18">
        <v>22600</v>
      </c>
      <c r="J28" s="12" t="s">
        <v>14</v>
      </c>
      <c r="K28" s="12" t="s">
        <v>76</v>
      </c>
    </row>
    <row r="29" spans="1:11" x14ac:dyDescent="0.2">
      <c r="A29" s="7">
        <f t="shared" si="3"/>
        <v>23</v>
      </c>
      <c r="B29" s="8" t="s">
        <v>77</v>
      </c>
      <c r="C29" s="18">
        <v>300</v>
      </c>
      <c r="D29" s="18">
        <v>300</v>
      </c>
      <c r="E29" s="17" t="s">
        <v>65</v>
      </c>
      <c r="F29" s="10" t="s">
        <v>78</v>
      </c>
      <c r="G29" s="18">
        <v>300</v>
      </c>
      <c r="H29" s="10" t="s">
        <v>78</v>
      </c>
      <c r="I29" s="18">
        <v>300</v>
      </c>
      <c r="J29" s="12" t="s">
        <v>14</v>
      </c>
      <c r="K29" s="171" t="s">
        <v>79</v>
      </c>
    </row>
    <row r="30" spans="1:11" ht="43.5" x14ac:dyDescent="0.2">
      <c r="A30" s="7">
        <f t="shared" si="3"/>
        <v>24</v>
      </c>
      <c r="B30" s="8" t="s">
        <v>80</v>
      </c>
      <c r="C30" s="18">
        <v>5329.88</v>
      </c>
      <c r="D30" s="18">
        <v>5329.88</v>
      </c>
      <c r="E30" s="17" t="s">
        <v>65</v>
      </c>
      <c r="F30" s="10" t="s">
        <v>81</v>
      </c>
      <c r="G30" s="18">
        <v>5329.88</v>
      </c>
      <c r="H30" s="10" t="s">
        <v>81</v>
      </c>
      <c r="I30" s="18">
        <v>5329.88</v>
      </c>
      <c r="J30" s="12" t="s">
        <v>14</v>
      </c>
      <c r="K30" s="171" t="s">
        <v>82</v>
      </c>
    </row>
    <row r="31" spans="1:11" ht="43.5" x14ac:dyDescent="0.2">
      <c r="A31" s="7">
        <f t="shared" si="3"/>
        <v>25</v>
      </c>
      <c r="B31" s="8" t="s">
        <v>83</v>
      </c>
      <c r="C31" s="18">
        <v>120</v>
      </c>
      <c r="D31" s="18">
        <v>120</v>
      </c>
      <c r="E31" s="17" t="s">
        <v>65</v>
      </c>
      <c r="F31" s="10" t="s">
        <v>84</v>
      </c>
      <c r="G31" s="18">
        <v>120</v>
      </c>
      <c r="H31" s="10" t="s">
        <v>84</v>
      </c>
      <c r="I31" s="18">
        <v>120</v>
      </c>
      <c r="J31" s="12" t="s">
        <v>14</v>
      </c>
      <c r="K31" s="171" t="s">
        <v>85</v>
      </c>
    </row>
    <row r="32" spans="1:11" x14ac:dyDescent="0.2">
      <c r="A32" s="7">
        <f t="shared" si="3"/>
        <v>26</v>
      </c>
      <c r="B32" s="8" t="s">
        <v>86</v>
      </c>
      <c r="C32" s="18">
        <v>1677</v>
      </c>
      <c r="D32" s="18">
        <v>1677</v>
      </c>
      <c r="E32" s="17" t="s">
        <v>65</v>
      </c>
      <c r="F32" s="10" t="s">
        <v>87</v>
      </c>
      <c r="G32" s="18">
        <v>1677</v>
      </c>
      <c r="H32" s="10" t="s">
        <v>87</v>
      </c>
      <c r="I32" s="18">
        <v>1677</v>
      </c>
      <c r="J32" s="12" t="s">
        <v>14</v>
      </c>
      <c r="K32" s="171" t="s">
        <v>88</v>
      </c>
    </row>
    <row r="33" spans="1:11" ht="65.25" x14ac:dyDescent="0.2">
      <c r="A33" s="7">
        <f t="shared" si="3"/>
        <v>27</v>
      </c>
      <c r="B33" s="8" t="s">
        <v>109</v>
      </c>
      <c r="C33" s="18">
        <v>24764.240000000002</v>
      </c>
      <c r="D33" s="18">
        <v>24764.240000000002</v>
      </c>
      <c r="E33" s="17" t="s">
        <v>65</v>
      </c>
      <c r="F33" s="10" t="s">
        <v>81</v>
      </c>
      <c r="G33" s="18">
        <v>24764.240000000002</v>
      </c>
      <c r="H33" s="10" t="s">
        <v>81</v>
      </c>
      <c r="I33" s="18">
        <v>24764.240000000002</v>
      </c>
      <c r="J33" s="12" t="s">
        <v>14</v>
      </c>
      <c r="K33" s="171" t="s">
        <v>89</v>
      </c>
    </row>
    <row r="34" spans="1:11" x14ac:dyDescent="0.2">
      <c r="A34" s="7">
        <f t="shared" si="3"/>
        <v>28</v>
      </c>
      <c r="B34" s="8" t="s">
        <v>90</v>
      </c>
      <c r="C34" s="18">
        <v>4280</v>
      </c>
      <c r="D34" s="18">
        <v>4280</v>
      </c>
      <c r="E34" s="17" t="s">
        <v>65</v>
      </c>
      <c r="F34" s="10" t="s">
        <v>91</v>
      </c>
      <c r="G34" s="18">
        <v>4280</v>
      </c>
      <c r="H34" s="10" t="s">
        <v>91</v>
      </c>
      <c r="I34" s="18">
        <v>4280</v>
      </c>
      <c r="J34" s="12" t="s">
        <v>14</v>
      </c>
      <c r="K34" s="171" t="s">
        <v>92</v>
      </c>
    </row>
    <row r="35" spans="1:11" ht="65.25" x14ac:dyDescent="0.2">
      <c r="A35" s="7">
        <f t="shared" si="3"/>
        <v>29</v>
      </c>
      <c r="B35" s="8" t="s">
        <v>93</v>
      </c>
      <c r="C35" s="18">
        <v>875</v>
      </c>
      <c r="D35" s="18">
        <v>875</v>
      </c>
      <c r="E35" s="17" t="s">
        <v>65</v>
      </c>
      <c r="F35" s="10" t="s">
        <v>94</v>
      </c>
      <c r="G35" s="18">
        <v>875</v>
      </c>
      <c r="H35" s="10" t="s">
        <v>94</v>
      </c>
      <c r="I35" s="18">
        <v>875</v>
      </c>
      <c r="J35" s="12" t="s">
        <v>14</v>
      </c>
      <c r="K35" s="171" t="s">
        <v>95</v>
      </c>
    </row>
    <row r="36" spans="1:11" ht="65.25" x14ac:dyDescent="0.2">
      <c r="A36" s="7">
        <f t="shared" si="3"/>
        <v>30</v>
      </c>
      <c r="B36" s="8" t="s">
        <v>93</v>
      </c>
      <c r="C36" s="18">
        <v>4670</v>
      </c>
      <c r="D36" s="18">
        <v>4670</v>
      </c>
      <c r="E36" s="17" t="s">
        <v>65</v>
      </c>
      <c r="F36" s="10" t="s">
        <v>94</v>
      </c>
      <c r="G36" s="18">
        <v>4670</v>
      </c>
      <c r="H36" s="10" t="s">
        <v>94</v>
      </c>
      <c r="I36" s="18">
        <v>4670</v>
      </c>
      <c r="J36" s="12" t="s">
        <v>14</v>
      </c>
      <c r="K36" s="171" t="s">
        <v>96</v>
      </c>
    </row>
    <row r="37" spans="1:11" ht="65.25" x14ac:dyDescent="0.2">
      <c r="A37" s="7">
        <f t="shared" si="3"/>
        <v>31</v>
      </c>
      <c r="B37" s="8" t="s">
        <v>93</v>
      </c>
      <c r="C37" s="18">
        <v>26429</v>
      </c>
      <c r="D37" s="18">
        <v>26429</v>
      </c>
      <c r="E37" s="17" t="s">
        <v>65</v>
      </c>
      <c r="F37" s="12" t="s">
        <v>97</v>
      </c>
      <c r="G37" s="18">
        <v>26429</v>
      </c>
      <c r="H37" s="12" t="s">
        <v>97</v>
      </c>
      <c r="I37" s="18">
        <v>26429</v>
      </c>
      <c r="J37" s="12" t="s">
        <v>14</v>
      </c>
      <c r="K37" s="15" t="s">
        <v>98</v>
      </c>
    </row>
    <row r="38" spans="1:11" ht="65.25" x14ac:dyDescent="0.2">
      <c r="A38" s="7">
        <f t="shared" si="3"/>
        <v>32</v>
      </c>
      <c r="B38" s="8" t="s">
        <v>93</v>
      </c>
      <c r="C38" s="18">
        <v>4969</v>
      </c>
      <c r="D38" s="18">
        <v>4969</v>
      </c>
      <c r="E38" s="17" t="s">
        <v>65</v>
      </c>
      <c r="F38" s="10" t="s">
        <v>99</v>
      </c>
      <c r="G38" s="18">
        <v>4969</v>
      </c>
      <c r="H38" s="10" t="s">
        <v>99</v>
      </c>
      <c r="I38" s="18">
        <v>4969</v>
      </c>
      <c r="J38" s="12" t="s">
        <v>14</v>
      </c>
      <c r="K38" s="171" t="s">
        <v>100</v>
      </c>
    </row>
    <row r="39" spans="1:11" ht="65.25" x14ac:dyDescent="0.2">
      <c r="A39" s="7">
        <f t="shared" si="3"/>
        <v>33</v>
      </c>
      <c r="B39" s="8" t="s">
        <v>93</v>
      </c>
      <c r="C39" s="18">
        <v>2140</v>
      </c>
      <c r="D39" s="18">
        <v>2140</v>
      </c>
      <c r="E39" s="17" t="s">
        <v>65</v>
      </c>
      <c r="F39" s="10" t="s">
        <v>101</v>
      </c>
      <c r="G39" s="18">
        <v>2140</v>
      </c>
      <c r="H39" s="10" t="s">
        <v>101</v>
      </c>
      <c r="I39" s="18">
        <v>2140</v>
      </c>
      <c r="J39" s="12" t="s">
        <v>14</v>
      </c>
      <c r="K39" s="171" t="s">
        <v>102</v>
      </c>
    </row>
    <row r="40" spans="1:11" ht="43.5" x14ac:dyDescent="0.2">
      <c r="A40" s="7">
        <f t="shared" si="3"/>
        <v>34</v>
      </c>
      <c r="B40" s="8" t="s">
        <v>64</v>
      </c>
      <c r="C40" s="18">
        <v>9000</v>
      </c>
      <c r="D40" s="18">
        <v>9000</v>
      </c>
      <c r="E40" s="17" t="s">
        <v>65</v>
      </c>
      <c r="F40" s="12" t="s">
        <v>66</v>
      </c>
      <c r="G40" s="18">
        <v>9000</v>
      </c>
      <c r="H40" s="12" t="s">
        <v>66</v>
      </c>
      <c r="I40" s="18">
        <v>9000</v>
      </c>
      <c r="J40" s="12" t="s">
        <v>14</v>
      </c>
      <c r="K40" s="171" t="s">
        <v>103</v>
      </c>
    </row>
    <row r="41" spans="1:11" ht="43.5" x14ac:dyDescent="0.2">
      <c r="A41" s="7">
        <f t="shared" si="3"/>
        <v>35</v>
      </c>
      <c r="B41" s="8" t="s">
        <v>104</v>
      </c>
      <c r="C41" s="18">
        <v>900</v>
      </c>
      <c r="D41" s="18">
        <v>900</v>
      </c>
      <c r="E41" s="17" t="s">
        <v>65</v>
      </c>
      <c r="F41" s="10" t="s">
        <v>105</v>
      </c>
      <c r="G41" s="18">
        <v>900</v>
      </c>
      <c r="H41" s="10" t="s">
        <v>105</v>
      </c>
      <c r="I41" s="18">
        <v>900</v>
      </c>
      <c r="J41" s="12" t="s">
        <v>14</v>
      </c>
      <c r="K41" s="171" t="s">
        <v>106</v>
      </c>
    </row>
    <row r="42" spans="1:11" ht="43.5" x14ac:dyDescent="0.2">
      <c r="A42" s="7">
        <f t="shared" si="3"/>
        <v>36</v>
      </c>
      <c r="B42" s="8" t="s">
        <v>104</v>
      </c>
      <c r="C42" s="18">
        <v>7800</v>
      </c>
      <c r="D42" s="18">
        <v>7800</v>
      </c>
      <c r="E42" s="17" t="s">
        <v>65</v>
      </c>
      <c r="F42" s="10" t="s">
        <v>94</v>
      </c>
      <c r="G42" s="18">
        <v>7800</v>
      </c>
      <c r="H42" s="10" t="s">
        <v>94</v>
      </c>
      <c r="I42" s="18">
        <v>7800</v>
      </c>
      <c r="J42" s="12" t="s">
        <v>14</v>
      </c>
      <c r="K42" s="171" t="s">
        <v>107</v>
      </c>
    </row>
    <row r="43" spans="1:11" ht="43.5" x14ac:dyDescent="0.2">
      <c r="A43" s="7">
        <f t="shared" si="3"/>
        <v>37</v>
      </c>
      <c r="B43" s="8" t="s">
        <v>104</v>
      </c>
      <c r="C43" s="18">
        <v>34869</v>
      </c>
      <c r="D43" s="18">
        <v>34869</v>
      </c>
      <c r="E43" s="17" t="s">
        <v>65</v>
      </c>
      <c r="F43" s="10" t="s">
        <v>99</v>
      </c>
      <c r="G43" s="18">
        <v>34869</v>
      </c>
      <c r="H43" s="10" t="s">
        <v>99</v>
      </c>
      <c r="I43" s="18">
        <v>34869</v>
      </c>
      <c r="J43" s="12" t="s">
        <v>14</v>
      </c>
      <c r="K43" s="171" t="s">
        <v>108</v>
      </c>
    </row>
    <row r="44" spans="1:11" ht="43.5" x14ac:dyDescent="0.2">
      <c r="A44" s="7">
        <f t="shared" si="3"/>
        <v>38</v>
      </c>
      <c r="B44" s="14" t="s">
        <v>110</v>
      </c>
      <c r="C44" s="20">
        <v>4985.75</v>
      </c>
      <c r="D44" s="9">
        <v>4985.75</v>
      </c>
      <c r="E44" s="12" t="s">
        <v>12</v>
      </c>
      <c r="F44" s="10" t="s">
        <v>111</v>
      </c>
      <c r="G44" s="13">
        <v>4985.75</v>
      </c>
      <c r="H44" s="10" t="s">
        <v>111</v>
      </c>
      <c r="I44" s="11">
        <v>4985.75</v>
      </c>
      <c r="J44" s="12" t="s">
        <v>14</v>
      </c>
      <c r="K44" s="173" t="s">
        <v>112</v>
      </c>
    </row>
    <row r="45" spans="1:11" ht="65.25" x14ac:dyDescent="0.2">
      <c r="A45" s="7">
        <f t="shared" si="3"/>
        <v>39</v>
      </c>
      <c r="B45" s="14" t="s">
        <v>110</v>
      </c>
      <c r="C45" s="20">
        <v>2973.75</v>
      </c>
      <c r="D45" s="9">
        <v>2973.75</v>
      </c>
      <c r="E45" s="12" t="s">
        <v>12</v>
      </c>
      <c r="F45" s="10" t="s">
        <v>111</v>
      </c>
      <c r="G45" s="13">
        <v>2973.75</v>
      </c>
      <c r="H45" s="10" t="s">
        <v>111</v>
      </c>
      <c r="I45" s="11">
        <v>2973.75</v>
      </c>
      <c r="J45" s="12" t="s">
        <v>14</v>
      </c>
      <c r="K45" s="173" t="s">
        <v>113</v>
      </c>
    </row>
    <row r="46" spans="1:11" ht="43.5" x14ac:dyDescent="0.2">
      <c r="A46" s="7">
        <f t="shared" si="3"/>
        <v>40</v>
      </c>
      <c r="B46" s="14" t="s">
        <v>110</v>
      </c>
      <c r="C46" s="20">
        <v>1979.75</v>
      </c>
      <c r="D46" s="9">
        <v>1979.75</v>
      </c>
      <c r="E46" s="12" t="s">
        <v>12</v>
      </c>
      <c r="F46" s="10" t="s">
        <v>111</v>
      </c>
      <c r="G46" s="13">
        <v>1979.75</v>
      </c>
      <c r="H46" s="10" t="s">
        <v>111</v>
      </c>
      <c r="I46" s="11">
        <v>1979.75</v>
      </c>
      <c r="J46" s="12" t="s">
        <v>14</v>
      </c>
      <c r="K46" s="173" t="s">
        <v>114</v>
      </c>
    </row>
    <row r="47" spans="1:11" ht="43.5" x14ac:dyDescent="0.2">
      <c r="A47" s="7">
        <f t="shared" si="3"/>
        <v>41</v>
      </c>
      <c r="B47" s="14" t="s">
        <v>115</v>
      </c>
      <c r="C47" s="20">
        <v>9844</v>
      </c>
      <c r="D47" s="9">
        <v>9844</v>
      </c>
      <c r="E47" s="12" t="s">
        <v>12</v>
      </c>
      <c r="F47" s="10" t="s">
        <v>116</v>
      </c>
      <c r="G47" s="13">
        <v>9844</v>
      </c>
      <c r="H47" s="10" t="s">
        <v>116</v>
      </c>
      <c r="I47" s="11">
        <v>9844</v>
      </c>
      <c r="J47" s="12" t="s">
        <v>14</v>
      </c>
      <c r="K47" s="173" t="s">
        <v>117</v>
      </c>
    </row>
    <row r="48" spans="1:11" ht="65.25" x14ac:dyDescent="0.2">
      <c r="A48" s="7">
        <f t="shared" si="3"/>
        <v>42</v>
      </c>
      <c r="B48" s="14" t="s">
        <v>118</v>
      </c>
      <c r="C48" s="20">
        <v>3943</v>
      </c>
      <c r="D48" s="9">
        <v>3943</v>
      </c>
      <c r="E48" s="12" t="s">
        <v>12</v>
      </c>
      <c r="F48" s="10" t="s">
        <v>119</v>
      </c>
      <c r="G48" s="13">
        <v>3943</v>
      </c>
      <c r="H48" s="10" t="s">
        <v>119</v>
      </c>
      <c r="I48" s="11">
        <v>3943</v>
      </c>
      <c r="J48" s="12" t="s">
        <v>14</v>
      </c>
      <c r="K48" s="173" t="s">
        <v>120</v>
      </c>
    </row>
    <row r="49" spans="1:11" ht="43.5" x14ac:dyDescent="0.2">
      <c r="A49" s="7">
        <f t="shared" si="3"/>
        <v>43</v>
      </c>
      <c r="B49" s="14" t="s">
        <v>121</v>
      </c>
      <c r="C49" s="20">
        <v>14445</v>
      </c>
      <c r="D49" s="9">
        <v>14445</v>
      </c>
      <c r="E49" s="12" t="s">
        <v>12</v>
      </c>
      <c r="F49" s="10" t="s">
        <v>116</v>
      </c>
      <c r="G49" s="13">
        <v>14445</v>
      </c>
      <c r="H49" s="10" t="s">
        <v>116</v>
      </c>
      <c r="I49" s="11">
        <v>14445</v>
      </c>
      <c r="J49" s="12" t="s">
        <v>14</v>
      </c>
      <c r="K49" s="173" t="s">
        <v>122</v>
      </c>
    </row>
    <row r="50" spans="1:11" ht="43.5" x14ac:dyDescent="0.2">
      <c r="A50" s="7">
        <f t="shared" si="3"/>
        <v>44</v>
      </c>
      <c r="B50" s="14" t="s">
        <v>123</v>
      </c>
      <c r="C50" s="20">
        <v>2789</v>
      </c>
      <c r="D50" s="9">
        <v>2789</v>
      </c>
      <c r="E50" s="12" t="s">
        <v>12</v>
      </c>
      <c r="F50" s="10" t="s">
        <v>124</v>
      </c>
      <c r="G50" s="13">
        <v>2789</v>
      </c>
      <c r="H50" s="10" t="s">
        <v>124</v>
      </c>
      <c r="I50" s="11">
        <v>2789</v>
      </c>
      <c r="J50" s="12" t="s">
        <v>14</v>
      </c>
      <c r="K50" s="173" t="s">
        <v>125</v>
      </c>
    </row>
    <row r="51" spans="1:11" ht="108.75" x14ac:dyDescent="0.2">
      <c r="A51" s="7">
        <f t="shared" si="3"/>
        <v>45</v>
      </c>
      <c r="B51" s="15" t="s">
        <v>126</v>
      </c>
      <c r="C51" s="20">
        <v>29996.3</v>
      </c>
      <c r="D51" s="9">
        <v>29996.3</v>
      </c>
      <c r="E51" s="12" t="s">
        <v>12</v>
      </c>
      <c r="F51" s="10" t="s">
        <v>127</v>
      </c>
      <c r="G51" s="13">
        <v>29996.3</v>
      </c>
      <c r="H51" s="10" t="s">
        <v>127</v>
      </c>
      <c r="I51" s="11">
        <v>29996.3</v>
      </c>
      <c r="J51" s="14" t="s">
        <v>14</v>
      </c>
      <c r="K51" s="172" t="s">
        <v>128</v>
      </c>
    </row>
    <row r="52" spans="1:11" ht="43.5" x14ac:dyDescent="0.2">
      <c r="A52" s="7">
        <f t="shared" si="3"/>
        <v>46</v>
      </c>
      <c r="B52" s="14" t="s">
        <v>129</v>
      </c>
      <c r="C52" s="20">
        <v>22000</v>
      </c>
      <c r="D52" s="9">
        <v>22000</v>
      </c>
      <c r="E52" s="12" t="s">
        <v>12</v>
      </c>
      <c r="F52" s="10" t="s">
        <v>130</v>
      </c>
      <c r="G52" s="13">
        <v>22000</v>
      </c>
      <c r="H52" s="10" t="s">
        <v>130</v>
      </c>
      <c r="I52" s="11">
        <v>22000</v>
      </c>
      <c r="J52" s="14" t="s">
        <v>14</v>
      </c>
      <c r="K52" s="172" t="s">
        <v>131</v>
      </c>
    </row>
    <row r="53" spans="1:11" ht="43.5" x14ac:dyDescent="0.2">
      <c r="A53" s="7">
        <f t="shared" si="3"/>
        <v>47</v>
      </c>
      <c r="B53" s="14" t="s">
        <v>132</v>
      </c>
      <c r="C53" s="20">
        <v>16486</v>
      </c>
      <c r="D53" s="9">
        <v>16486</v>
      </c>
      <c r="E53" s="12" t="s">
        <v>12</v>
      </c>
      <c r="F53" s="10" t="s">
        <v>133</v>
      </c>
      <c r="G53" s="13">
        <v>16486</v>
      </c>
      <c r="H53" s="10" t="s">
        <v>133</v>
      </c>
      <c r="I53" s="11">
        <v>16486</v>
      </c>
      <c r="J53" s="14" t="s">
        <v>14</v>
      </c>
      <c r="K53" s="172" t="s">
        <v>134</v>
      </c>
    </row>
    <row r="54" spans="1:11" x14ac:dyDescent="0.2">
      <c r="A54" s="7">
        <f t="shared" si="3"/>
        <v>48</v>
      </c>
      <c r="B54" s="14" t="s">
        <v>135</v>
      </c>
      <c r="C54" s="20">
        <v>49755</v>
      </c>
      <c r="D54" s="9">
        <v>49755</v>
      </c>
      <c r="E54" s="12" t="s">
        <v>12</v>
      </c>
      <c r="F54" s="10" t="s">
        <v>116</v>
      </c>
      <c r="G54" s="13">
        <v>49755</v>
      </c>
      <c r="H54" s="10" t="s">
        <v>116</v>
      </c>
      <c r="I54" s="11">
        <v>49755</v>
      </c>
      <c r="J54" s="14" t="s">
        <v>14</v>
      </c>
      <c r="K54" s="172" t="s">
        <v>136</v>
      </c>
    </row>
    <row r="55" spans="1:11" ht="43.5" x14ac:dyDescent="0.2">
      <c r="A55" s="7">
        <f t="shared" si="3"/>
        <v>49</v>
      </c>
      <c r="B55" s="14" t="s">
        <v>137</v>
      </c>
      <c r="C55" s="20">
        <v>16585</v>
      </c>
      <c r="D55" s="9">
        <v>16585</v>
      </c>
      <c r="E55" s="12" t="s">
        <v>12</v>
      </c>
      <c r="F55" s="10" t="s">
        <v>138</v>
      </c>
      <c r="G55" s="13">
        <v>16585</v>
      </c>
      <c r="H55" s="10" t="s">
        <v>138</v>
      </c>
      <c r="I55" s="11">
        <v>16585</v>
      </c>
      <c r="J55" s="14" t="s">
        <v>14</v>
      </c>
      <c r="K55" s="172" t="s">
        <v>139</v>
      </c>
    </row>
    <row r="56" spans="1:11" x14ac:dyDescent="0.2">
      <c r="A56" s="7">
        <f t="shared" si="3"/>
        <v>50</v>
      </c>
      <c r="B56" s="14" t="s">
        <v>140</v>
      </c>
      <c r="C56" s="20">
        <v>6261</v>
      </c>
      <c r="D56" s="9">
        <v>6261</v>
      </c>
      <c r="E56" s="12" t="s">
        <v>12</v>
      </c>
      <c r="F56" s="10" t="s">
        <v>141</v>
      </c>
      <c r="G56" s="13">
        <v>6261</v>
      </c>
      <c r="H56" s="10" t="s">
        <v>141</v>
      </c>
      <c r="I56" s="11">
        <v>6261</v>
      </c>
      <c r="J56" s="14" t="s">
        <v>14</v>
      </c>
      <c r="K56" s="172" t="s">
        <v>142</v>
      </c>
    </row>
    <row r="57" spans="1:11" ht="65.25" x14ac:dyDescent="0.2">
      <c r="A57" s="7">
        <f t="shared" si="3"/>
        <v>51</v>
      </c>
      <c r="B57" s="14" t="s">
        <v>143</v>
      </c>
      <c r="C57" s="20">
        <v>7760</v>
      </c>
      <c r="D57" s="9">
        <v>7760</v>
      </c>
      <c r="E57" s="12" t="s">
        <v>12</v>
      </c>
      <c r="F57" s="10" t="s">
        <v>144</v>
      </c>
      <c r="G57" s="13">
        <v>7760</v>
      </c>
      <c r="H57" s="10" t="s">
        <v>144</v>
      </c>
      <c r="I57" s="11">
        <v>7760</v>
      </c>
      <c r="J57" s="14" t="s">
        <v>14</v>
      </c>
      <c r="K57" s="172" t="s">
        <v>145</v>
      </c>
    </row>
    <row r="58" spans="1:11" ht="65.25" x14ac:dyDescent="0.2">
      <c r="A58" s="7">
        <f t="shared" si="3"/>
        <v>52</v>
      </c>
      <c r="B58" s="14" t="s">
        <v>132</v>
      </c>
      <c r="C58" s="20">
        <v>5976</v>
      </c>
      <c r="D58" s="9">
        <v>5976</v>
      </c>
      <c r="E58" s="12" t="s">
        <v>12</v>
      </c>
      <c r="F58" s="10" t="s">
        <v>144</v>
      </c>
      <c r="G58" s="13">
        <v>5976</v>
      </c>
      <c r="H58" s="10" t="s">
        <v>144</v>
      </c>
      <c r="I58" s="11">
        <v>5976</v>
      </c>
      <c r="J58" s="14" t="s">
        <v>14</v>
      </c>
      <c r="K58" s="172" t="s">
        <v>146</v>
      </c>
    </row>
    <row r="59" spans="1:11" ht="43.5" x14ac:dyDescent="0.2">
      <c r="A59" s="7">
        <f t="shared" si="3"/>
        <v>53</v>
      </c>
      <c r="B59" s="14" t="s">
        <v>147</v>
      </c>
      <c r="C59" s="20">
        <v>4150</v>
      </c>
      <c r="D59" s="9">
        <v>4150</v>
      </c>
      <c r="E59" s="12" t="s">
        <v>12</v>
      </c>
      <c r="F59" s="10" t="s">
        <v>148</v>
      </c>
      <c r="G59" s="13">
        <v>4150</v>
      </c>
      <c r="H59" s="10" t="s">
        <v>148</v>
      </c>
      <c r="I59" s="11">
        <v>4150</v>
      </c>
      <c r="J59" s="14" t="s">
        <v>14</v>
      </c>
      <c r="K59" s="172" t="s">
        <v>149</v>
      </c>
    </row>
    <row r="60" spans="1:11" ht="108.75" x14ac:dyDescent="0.2">
      <c r="A60" s="7">
        <f t="shared" si="3"/>
        <v>54</v>
      </c>
      <c r="B60" s="14" t="s">
        <v>150</v>
      </c>
      <c r="C60" s="20">
        <v>2600</v>
      </c>
      <c r="D60" s="9">
        <v>2600</v>
      </c>
      <c r="E60" s="12" t="s">
        <v>12</v>
      </c>
      <c r="F60" s="10" t="s">
        <v>151</v>
      </c>
      <c r="G60" s="13">
        <v>2600</v>
      </c>
      <c r="H60" s="10" t="s">
        <v>151</v>
      </c>
      <c r="I60" s="11">
        <v>2600</v>
      </c>
      <c r="J60" s="14" t="s">
        <v>14</v>
      </c>
      <c r="K60" s="172" t="s">
        <v>152</v>
      </c>
    </row>
    <row r="61" spans="1:11" ht="65.25" x14ac:dyDescent="0.2">
      <c r="A61" s="7">
        <f t="shared" si="3"/>
        <v>55</v>
      </c>
      <c r="B61" s="14" t="s">
        <v>153</v>
      </c>
      <c r="C61" s="20">
        <v>41195</v>
      </c>
      <c r="D61" s="9">
        <v>41195</v>
      </c>
      <c r="E61" s="12" t="s">
        <v>12</v>
      </c>
      <c r="F61" s="10" t="s">
        <v>154</v>
      </c>
      <c r="G61" s="13">
        <v>41195</v>
      </c>
      <c r="H61" s="10" t="s">
        <v>154</v>
      </c>
      <c r="I61" s="11">
        <v>41195</v>
      </c>
      <c r="J61" s="14" t="s">
        <v>14</v>
      </c>
      <c r="K61" s="172" t="s">
        <v>155</v>
      </c>
    </row>
    <row r="62" spans="1:11" ht="43.5" x14ac:dyDescent="0.2">
      <c r="A62" s="7">
        <f t="shared" si="3"/>
        <v>56</v>
      </c>
      <c r="B62" s="14" t="s">
        <v>156</v>
      </c>
      <c r="C62" s="20">
        <v>13500</v>
      </c>
      <c r="D62" s="9">
        <v>13500</v>
      </c>
      <c r="E62" s="12" t="s">
        <v>12</v>
      </c>
      <c r="F62" s="10" t="s">
        <v>157</v>
      </c>
      <c r="G62" s="13">
        <v>13500</v>
      </c>
      <c r="H62" s="10" t="s">
        <v>157</v>
      </c>
      <c r="I62" s="11">
        <v>13500</v>
      </c>
      <c r="J62" s="14" t="s">
        <v>14</v>
      </c>
      <c r="K62" s="172" t="s">
        <v>158</v>
      </c>
    </row>
    <row r="63" spans="1:11" ht="43.5" x14ac:dyDescent="0.2">
      <c r="A63" s="7">
        <f t="shared" si="3"/>
        <v>57</v>
      </c>
      <c r="B63" s="14" t="s">
        <v>159</v>
      </c>
      <c r="C63" s="20">
        <v>61680</v>
      </c>
      <c r="D63" s="9">
        <v>61680</v>
      </c>
      <c r="E63" s="12" t="s">
        <v>12</v>
      </c>
      <c r="F63" s="10" t="s">
        <v>160</v>
      </c>
      <c r="G63" s="13">
        <v>61680</v>
      </c>
      <c r="H63" s="10" t="s">
        <v>160</v>
      </c>
      <c r="I63" s="11">
        <v>61680</v>
      </c>
      <c r="J63" s="14" t="s">
        <v>14</v>
      </c>
      <c r="K63" s="172" t="s">
        <v>161</v>
      </c>
    </row>
    <row r="64" spans="1:11" ht="43.5" x14ac:dyDescent="0.2">
      <c r="A64" s="7">
        <f t="shared" si="3"/>
        <v>58</v>
      </c>
      <c r="B64" s="14" t="s">
        <v>162</v>
      </c>
      <c r="C64" s="20">
        <v>37030</v>
      </c>
      <c r="D64" s="9">
        <v>37030</v>
      </c>
      <c r="E64" s="12" t="s">
        <v>12</v>
      </c>
      <c r="F64" s="10" t="s">
        <v>163</v>
      </c>
      <c r="G64" s="13">
        <v>37030</v>
      </c>
      <c r="H64" s="10" t="s">
        <v>163</v>
      </c>
      <c r="I64" s="11">
        <v>37030</v>
      </c>
      <c r="J64" s="14" t="s">
        <v>14</v>
      </c>
      <c r="K64" s="172" t="s">
        <v>164</v>
      </c>
    </row>
    <row r="65" spans="1:11" ht="43.5" x14ac:dyDescent="0.2">
      <c r="A65" s="7">
        <f t="shared" si="3"/>
        <v>59</v>
      </c>
      <c r="B65" s="14" t="s">
        <v>165</v>
      </c>
      <c r="C65" s="20">
        <v>32500</v>
      </c>
      <c r="D65" s="9">
        <v>32500</v>
      </c>
      <c r="E65" s="12" t="s">
        <v>12</v>
      </c>
      <c r="F65" s="10" t="s">
        <v>166</v>
      </c>
      <c r="G65" s="13">
        <v>32500</v>
      </c>
      <c r="H65" s="10" t="s">
        <v>166</v>
      </c>
      <c r="I65" s="11">
        <v>32500</v>
      </c>
      <c r="J65" s="14" t="s">
        <v>14</v>
      </c>
      <c r="K65" s="172" t="s">
        <v>167</v>
      </c>
    </row>
    <row r="66" spans="1:11" ht="43.5" x14ac:dyDescent="0.2">
      <c r="A66" s="7">
        <f t="shared" si="3"/>
        <v>60</v>
      </c>
      <c r="B66" s="14" t="s">
        <v>168</v>
      </c>
      <c r="C66" s="20">
        <v>96000</v>
      </c>
      <c r="D66" s="9">
        <v>96000</v>
      </c>
      <c r="E66" s="12" t="s">
        <v>12</v>
      </c>
      <c r="F66" s="10" t="s">
        <v>169</v>
      </c>
      <c r="G66" s="13">
        <v>96000</v>
      </c>
      <c r="H66" s="10" t="s">
        <v>169</v>
      </c>
      <c r="I66" s="11">
        <v>96000</v>
      </c>
      <c r="J66" s="14" t="s">
        <v>14</v>
      </c>
      <c r="K66" s="172" t="s">
        <v>170</v>
      </c>
    </row>
    <row r="67" spans="1:11" ht="87" x14ac:dyDescent="0.2">
      <c r="A67" s="7">
        <f t="shared" si="3"/>
        <v>61</v>
      </c>
      <c r="B67" s="14" t="s">
        <v>171</v>
      </c>
      <c r="C67" s="20">
        <v>75000</v>
      </c>
      <c r="D67" s="9">
        <v>75000</v>
      </c>
      <c r="E67" s="12" t="s">
        <v>12</v>
      </c>
      <c r="F67" s="10" t="s">
        <v>172</v>
      </c>
      <c r="G67" s="13">
        <v>75000</v>
      </c>
      <c r="H67" s="10" t="s">
        <v>172</v>
      </c>
      <c r="I67" s="11">
        <v>75000</v>
      </c>
      <c r="J67" s="14" t="s">
        <v>14</v>
      </c>
      <c r="K67" s="172" t="s">
        <v>173</v>
      </c>
    </row>
    <row r="68" spans="1:11" ht="87" x14ac:dyDescent="0.2">
      <c r="A68" s="7">
        <f t="shared" si="3"/>
        <v>62</v>
      </c>
      <c r="B68" s="14" t="s">
        <v>174</v>
      </c>
      <c r="C68" s="20">
        <v>45000</v>
      </c>
      <c r="D68" s="9">
        <v>45000</v>
      </c>
      <c r="E68" s="12" t="s">
        <v>12</v>
      </c>
      <c r="F68" s="10" t="s">
        <v>172</v>
      </c>
      <c r="G68" s="13">
        <v>45000</v>
      </c>
      <c r="H68" s="10" t="s">
        <v>172</v>
      </c>
      <c r="I68" s="11">
        <v>45000</v>
      </c>
      <c r="J68" s="14" t="s">
        <v>14</v>
      </c>
      <c r="K68" s="172" t="s">
        <v>175</v>
      </c>
    </row>
    <row r="69" spans="1:11" ht="43.5" x14ac:dyDescent="0.2">
      <c r="A69" s="7">
        <f t="shared" si="3"/>
        <v>63</v>
      </c>
      <c r="B69" s="14" t="s">
        <v>176</v>
      </c>
      <c r="C69" s="20">
        <v>52500</v>
      </c>
      <c r="D69" s="9">
        <v>52500</v>
      </c>
      <c r="E69" s="12" t="s">
        <v>12</v>
      </c>
      <c r="F69" s="10" t="s">
        <v>177</v>
      </c>
      <c r="G69" s="13">
        <v>52500</v>
      </c>
      <c r="H69" s="10" t="s">
        <v>177</v>
      </c>
      <c r="I69" s="11">
        <v>52500</v>
      </c>
      <c r="J69" s="14" t="s">
        <v>14</v>
      </c>
      <c r="K69" s="172" t="s">
        <v>178</v>
      </c>
    </row>
    <row r="70" spans="1:11" ht="87" x14ac:dyDescent="0.2">
      <c r="A70" s="7">
        <f t="shared" si="3"/>
        <v>64</v>
      </c>
      <c r="B70" s="14" t="s">
        <v>179</v>
      </c>
      <c r="C70" s="20">
        <v>41500</v>
      </c>
      <c r="D70" s="9">
        <v>41500</v>
      </c>
      <c r="E70" s="12" t="s">
        <v>12</v>
      </c>
      <c r="F70" s="10" t="s">
        <v>180</v>
      </c>
      <c r="G70" s="13">
        <v>41500</v>
      </c>
      <c r="H70" s="10" t="s">
        <v>180</v>
      </c>
      <c r="I70" s="11">
        <v>41500</v>
      </c>
      <c r="J70" s="14" t="s">
        <v>181</v>
      </c>
      <c r="K70" s="172" t="s">
        <v>182</v>
      </c>
    </row>
    <row r="71" spans="1:11" ht="43.5" x14ac:dyDescent="0.2">
      <c r="A71" s="7">
        <f t="shared" si="3"/>
        <v>65</v>
      </c>
      <c r="B71" s="14" t="s">
        <v>183</v>
      </c>
      <c r="C71" s="20">
        <v>44000</v>
      </c>
      <c r="D71" s="9">
        <v>44000</v>
      </c>
      <c r="E71" s="12" t="s">
        <v>12</v>
      </c>
      <c r="F71" s="10" t="s">
        <v>184</v>
      </c>
      <c r="G71" s="13">
        <v>44000</v>
      </c>
      <c r="H71" s="10" t="s">
        <v>184</v>
      </c>
      <c r="I71" s="11">
        <v>44000</v>
      </c>
      <c r="J71" s="14" t="s">
        <v>14</v>
      </c>
      <c r="K71" s="172" t="s">
        <v>185</v>
      </c>
    </row>
    <row r="72" spans="1:11" ht="43.5" x14ac:dyDescent="0.2">
      <c r="A72" s="7">
        <f t="shared" ref="A72:A104" si="7">A71+1</f>
        <v>66</v>
      </c>
      <c r="B72" s="14" t="s">
        <v>186</v>
      </c>
      <c r="C72" s="20">
        <v>11500</v>
      </c>
      <c r="D72" s="9">
        <v>11500</v>
      </c>
      <c r="E72" s="12" t="s">
        <v>12</v>
      </c>
      <c r="F72" s="10" t="s">
        <v>187</v>
      </c>
      <c r="G72" s="13">
        <v>11500</v>
      </c>
      <c r="H72" s="10" t="s">
        <v>187</v>
      </c>
      <c r="I72" s="11">
        <v>11500</v>
      </c>
      <c r="J72" s="14" t="s">
        <v>14</v>
      </c>
      <c r="K72" s="172" t="s">
        <v>188</v>
      </c>
    </row>
    <row r="73" spans="1:11" ht="43.5" x14ac:dyDescent="0.2">
      <c r="A73" s="7">
        <f t="shared" si="7"/>
        <v>67</v>
      </c>
      <c r="B73" s="14" t="s">
        <v>189</v>
      </c>
      <c r="C73" s="21">
        <v>49000</v>
      </c>
      <c r="D73" s="21">
        <v>49000</v>
      </c>
      <c r="E73" s="14" t="s">
        <v>12</v>
      </c>
      <c r="F73" s="15" t="s">
        <v>190</v>
      </c>
      <c r="G73" s="21">
        <v>49000</v>
      </c>
      <c r="H73" s="15" t="s">
        <v>190</v>
      </c>
      <c r="I73" s="21">
        <v>49000</v>
      </c>
      <c r="J73" s="14" t="s">
        <v>14</v>
      </c>
      <c r="K73" s="169" t="s">
        <v>191</v>
      </c>
    </row>
    <row r="74" spans="1:11" ht="43.5" x14ac:dyDescent="0.2">
      <c r="A74" s="7">
        <f t="shared" si="7"/>
        <v>68</v>
      </c>
      <c r="B74" s="14" t="s">
        <v>192</v>
      </c>
      <c r="C74" s="21">
        <v>16250</v>
      </c>
      <c r="D74" s="21">
        <v>16250</v>
      </c>
      <c r="E74" s="14" t="s">
        <v>12</v>
      </c>
      <c r="F74" s="15" t="s">
        <v>166</v>
      </c>
      <c r="G74" s="21">
        <v>16250</v>
      </c>
      <c r="H74" s="15" t="s">
        <v>166</v>
      </c>
      <c r="I74" s="21">
        <v>16250</v>
      </c>
      <c r="J74" s="14" t="s">
        <v>14</v>
      </c>
      <c r="K74" s="169" t="s">
        <v>193</v>
      </c>
    </row>
    <row r="75" spans="1:11" ht="43.5" x14ac:dyDescent="0.2">
      <c r="A75" s="7">
        <f t="shared" si="7"/>
        <v>69</v>
      </c>
      <c r="B75" s="14" t="s">
        <v>194</v>
      </c>
      <c r="C75" s="21">
        <v>46010</v>
      </c>
      <c r="D75" s="21">
        <v>46010</v>
      </c>
      <c r="E75" s="14" t="s">
        <v>12</v>
      </c>
      <c r="F75" s="15" t="s">
        <v>177</v>
      </c>
      <c r="G75" s="21">
        <v>46010</v>
      </c>
      <c r="H75" s="15" t="s">
        <v>177</v>
      </c>
      <c r="I75" s="21">
        <v>46010</v>
      </c>
      <c r="J75" s="14" t="s">
        <v>14</v>
      </c>
      <c r="K75" s="169" t="s">
        <v>195</v>
      </c>
    </row>
    <row r="76" spans="1:11" ht="43.5" x14ac:dyDescent="0.2">
      <c r="A76" s="7">
        <f t="shared" si="7"/>
        <v>70</v>
      </c>
      <c r="B76" s="14" t="s">
        <v>196</v>
      </c>
      <c r="C76" s="21">
        <v>1580</v>
      </c>
      <c r="D76" s="21">
        <v>1580</v>
      </c>
      <c r="E76" s="14" t="s">
        <v>12</v>
      </c>
      <c r="F76" s="15" t="s">
        <v>197</v>
      </c>
      <c r="G76" s="21">
        <v>1580</v>
      </c>
      <c r="H76" s="15" t="s">
        <v>197</v>
      </c>
      <c r="I76" s="21">
        <v>1580</v>
      </c>
      <c r="J76" s="14" t="s">
        <v>14</v>
      </c>
      <c r="K76" s="169" t="s">
        <v>198</v>
      </c>
    </row>
    <row r="77" spans="1:11" ht="65.25" x14ac:dyDescent="0.2">
      <c r="A77" s="7">
        <f t="shared" si="7"/>
        <v>71</v>
      </c>
      <c r="B77" s="14" t="s">
        <v>199</v>
      </c>
      <c r="C77" s="21">
        <v>86900</v>
      </c>
      <c r="D77" s="21">
        <v>86900</v>
      </c>
      <c r="E77" s="14" t="s">
        <v>12</v>
      </c>
      <c r="F77" s="15" t="s">
        <v>200</v>
      </c>
      <c r="G77" s="21">
        <v>86900</v>
      </c>
      <c r="H77" s="15" t="s">
        <v>200</v>
      </c>
      <c r="I77" s="21">
        <v>86900</v>
      </c>
      <c r="J77" s="14" t="s">
        <v>14</v>
      </c>
      <c r="K77" s="169" t="s">
        <v>201</v>
      </c>
    </row>
    <row r="78" spans="1:11" ht="43.5" x14ac:dyDescent="0.2">
      <c r="A78" s="7">
        <f t="shared" si="7"/>
        <v>72</v>
      </c>
      <c r="B78" s="14" t="s">
        <v>202</v>
      </c>
      <c r="C78" s="21">
        <v>49700</v>
      </c>
      <c r="D78" s="21">
        <v>49700</v>
      </c>
      <c r="E78" s="14" t="s">
        <v>12</v>
      </c>
      <c r="F78" s="15" t="s">
        <v>197</v>
      </c>
      <c r="G78" s="21">
        <v>49700</v>
      </c>
      <c r="H78" s="15" t="s">
        <v>197</v>
      </c>
      <c r="I78" s="21">
        <v>49700</v>
      </c>
      <c r="J78" s="14" t="s">
        <v>14</v>
      </c>
      <c r="K78" s="169" t="s">
        <v>203</v>
      </c>
    </row>
    <row r="79" spans="1:11" x14ac:dyDescent="0.2">
      <c r="A79" s="7">
        <f t="shared" si="7"/>
        <v>73</v>
      </c>
      <c r="B79" s="14" t="s">
        <v>204</v>
      </c>
      <c r="C79" s="21">
        <v>11000</v>
      </c>
      <c r="D79" s="21">
        <v>11000</v>
      </c>
      <c r="E79" s="14" t="s">
        <v>12</v>
      </c>
      <c r="F79" s="15" t="s">
        <v>205</v>
      </c>
      <c r="G79" s="21">
        <v>11000</v>
      </c>
      <c r="H79" s="15" t="s">
        <v>205</v>
      </c>
      <c r="I79" s="21">
        <v>11000</v>
      </c>
      <c r="J79" s="14" t="s">
        <v>14</v>
      </c>
      <c r="K79" s="169" t="s">
        <v>206</v>
      </c>
    </row>
    <row r="80" spans="1:11" ht="65.25" x14ac:dyDescent="0.2">
      <c r="A80" s="7">
        <f t="shared" si="7"/>
        <v>74</v>
      </c>
      <c r="B80" s="14" t="s">
        <v>207</v>
      </c>
      <c r="C80" s="21">
        <v>57377</v>
      </c>
      <c r="D80" s="21">
        <v>57377</v>
      </c>
      <c r="E80" s="14" t="s">
        <v>12</v>
      </c>
      <c r="F80" s="15" t="s">
        <v>197</v>
      </c>
      <c r="G80" s="21">
        <v>57377</v>
      </c>
      <c r="H80" s="15" t="s">
        <v>197</v>
      </c>
      <c r="I80" s="21">
        <v>57377</v>
      </c>
      <c r="J80" s="14" t="s">
        <v>14</v>
      </c>
      <c r="K80" s="169" t="s">
        <v>208</v>
      </c>
    </row>
    <row r="81" spans="1:11" x14ac:dyDescent="0.2">
      <c r="A81" s="7">
        <f t="shared" si="7"/>
        <v>75</v>
      </c>
      <c r="B81" s="14" t="s">
        <v>209</v>
      </c>
      <c r="C81" s="21">
        <v>41500</v>
      </c>
      <c r="D81" s="21">
        <v>41500</v>
      </c>
      <c r="E81" s="14" t="s">
        <v>12</v>
      </c>
      <c r="F81" s="15" t="s">
        <v>210</v>
      </c>
      <c r="G81" s="21">
        <v>41500</v>
      </c>
      <c r="H81" s="15" t="s">
        <v>210</v>
      </c>
      <c r="I81" s="21">
        <v>41500</v>
      </c>
      <c r="J81" s="14" t="s">
        <v>14</v>
      </c>
      <c r="K81" s="169" t="s">
        <v>211</v>
      </c>
    </row>
    <row r="82" spans="1:11" ht="43.5" x14ac:dyDescent="0.2">
      <c r="A82" s="7">
        <f t="shared" si="7"/>
        <v>76</v>
      </c>
      <c r="B82" s="14" t="s">
        <v>212</v>
      </c>
      <c r="C82" s="21">
        <v>60000</v>
      </c>
      <c r="D82" s="21">
        <v>60000</v>
      </c>
      <c r="E82" s="14" t="s">
        <v>12</v>
      </c>
      <c r="F82" s="15" t="s">
        <v>213</v>
      </c>
      <c r="G82" s="21">
        <v>60000</v>
      </c>
      <c r="H82" s="15" t="s">
        <v>213</v>
      </c>
      <c r="I82" s="21">
        <v>60000</v>
      </c>
      <c r="J82" s="14" t="s">
        <v>14</v>
      </c>
      <c r="K82" s="169" t="s">
        <v>214</v>
      </c>
    </row>
    <row r="83" spans="1:11" ht="87" x14ac:dyDescent="0.2">
      <c r="A83" s="7">
        <f t="shared" si="7"/>
        <v>77</v>
      </c>
      <c r="B83" s="14" t="s">
        <v>215</v>
      </c>
      <c r="C83" s="21">
        <v>33150</v>
      </c>
      <c r="D83" s="21">
        <v>33150</v>
      </c>
      <c r="E83" s="14" t="s">
        <v>12</v>
      </c>
      <c r="F83" s="15" t="s">
        <v>216</v>
      </c>
      <c r="G83" s="21">
        <v>33150</v>
      </c>
      <c r="H83" s="15" t="s">
        <v>216</v>
      </c>
      <c r="I83" s="21">
        <v>33150</v>
      </c>
      <c r="J83" s="14" t="s">
        <v>14</v>
      </c>
      <c r="K83" s="169" t="s">
        <v>217</v>
      </c>
    </row>
    <row r="84" spans="1:11" ht="87" x14ac:dyDescent="0.2">
      <c r="A84" s="7">
        <f t="shared" si="7"/>
        <v>78</v>
      </c>
      <c r="B84" s="14" t="s">
        <v>218</v>
      </c>
      <c r="C84" s="21">
        <v>43734</v>
      </c>
      <c r="D84" s="21">
        <v>43734</v>
      </c>
      <c r="E84" s="14" t="s">
        <v>12</v>
      </c>
      <c r="F84" s="15" t="s">
        <v>180</v>
      </c>
      <c r="G84" s="21">
        <v>43734</v>
      </c>
      <c r="H84" s="15" t="s">
        <v>180</v>
      </c>
      <c r="I84" s="21">
        <v>43734</v>
      </c>
      <c r="J84" s="14" t="s">
        <v>181</v>
      </c>
      <c r="K84" s="169" t="s">
        <v>219</v>
      </c>
    </row>
    <row r="85" spans="1:11" ht="43.5" x14ac:dyDescent="0.2">
      <c r="A85" s="7">
        <f t="shared" si="7"/>
        <v>79</v>
      </c>
      <c r="B85" s="14" t="s">
        <v>220</v>
      </c>
      <c r="C85" s="21">
        <v>2784</v>
      </c>
      <c r="D85" s="21">
        <v>2784</v>
      </c>
      <c r="E85" s="14" t="s">
        <v>12</v>
      </c>
      <c r="F85" s="15" t="s">
        <v>221</v>
      </c>
      <c r="G85" s="21">
        <v>2784</v>
      </c>
      <c r="H85" s="15" t="s">
        <v>221</v>
      </c>
      <c r="I85" s="21">
        <v>2784</v>
      </c>
      <c r="J85" s="14" t="s">
        <v>14</v>
      </c>
      <c r="K85" s="169" t="s">
        <v>222</v>
      </c>
    </row>
    <row r="86" spans="1:11" ht="43.5" x14ac:dyDescent="0.2">
      <c r="A86" s="7">
        <f t="shared" si="7"/>
        <v>80</v>
      </c>
      <c r="B86" s="14" t="s">
        <v>223</v>
      </c>
      <c r="C86" s="21">
        <v>14100</v>
      </c>
      <c r="D86" s="21">
        <v>14100</v>
      </c>
      <c r="E86" s="14" t="s">
        <v>12</v>
      </c>
      <c r="F86" s="15" t="s">
        <v>197</v>
      </c>
      <c r="G86" s="21">
        <v>14100</v>
      </c>
      <c r="H86" s="15" t="s">
        <v>197</v>
      </c>
      <c r="I86" s="21">
        <v>14100</v>
      </c>
      <c r="J86" s="14" t="s">
        <v>14</v>
      </c>
      <c r="K86" s="169" t="s">
        <v>224</v>
      </c>
    </row>
    <row r="87" spans="1:11" x14ac:dyDescent="0.2">
      <c r="A87" s="7">
        <f t="shared" si="7"/>
        <v>81</v>
      </c>
      <c r="B87" s="14" t="s">
        <v>225</v>
      </c>
      <c r="C87" s="21">
        <v>3900</v>
      </c>
      <c r="D87" s="21">
        <v>3900</v>
      </c>
      <c r="E87" s="14" t="s">
        <v>12</v>
      </c>
      <c r="F87" s="15" t="s">
        <v>226</v>
      </c>
      <c r="G87" s="21">
        <v>3900</v>
      </c>
      <c r="H87" s="15" t="s">
        <v>226</v>
      </c>
      <c r="I87" s="21">
        <v>3900</v>
      </c>
      <c r="J87" s="14" t="s">
        <v>14</v>
      </c>
      <c r="K87" s="169" t="s">
        <v>227</v>
      </c>
    </row>
    <row r="88" spans="1:11" ht="43.5" x14ac:dyDescent="0.2">
      <c r="A88" s="7">
        <f t="shared" si="7"/>
        <v>82</v>
      </c>
      <c r="B88" s="14" t="s">
        <v>228</v>
      </c>
      <c r="C88" s="21">
        <v>78000</v>
      </c>
      <c r="D88" s="21">
        <v>78000</v>
      </c>
      <c r="E88" s="14" t="s">
        <v>12</v>
      </c>
      <c r="F88" s="15" t="s">
        <v>197</v>
      </c>
      <c r="G88" s="21">
        <v>78000</v>
      </c>
      <c r="H88" s="15" t="s">
        <v>197</v>
      </c>
      <c r="I88" s="21">
        <v>78000</v>
      </c>
      <c r="J88" s="14" t="s">
        <v>14</v>
      </c>
      <c r="K88" s="169" t="s">
        <v>229</v>
      </c>
    </row>
    <row r="89" spans="1:11" ht="87" x14ac:dyDescent="0.2">
      <c r="A89" s="7">
        <f t="shared" si="7"/>
        <v>83</v>
      </c>
      <c r="B89" s="14" t="s">
        <v>230</v>
      </c>
      <c r="C89" s="21">
        <v>98750</v>
      </c>
      <c r="D89" s="21">
        <v>98750</v>
      </c>
      <c r="E89" s="14" t="s">
        <v>12</v>
      </c>
      <c r="F89" s="15" t="s">
        <v>180</v>
      </c>
      <c r="G89" s="21">
        <v>98750</v>
      </c>
      <c r="H89" s="15" t="s">
        <v>180</v>
      </c>
      <c r="I89" s="21">
        <v>98750</v>
      </c>
      <c r="J89" s="14" t="s">
        <v>181</v>
      </c>
      <c r="K89" s="169" t="s">
        <v>231</v>
      </c>
    </row>
    <row r="90" spans="1:11" ht="87" x14ac:dyDescent="0.2">
      <c r="A90" s="7">
        <f t="shared" si="7"/>
        <v>84</v>
      </c>
      <c r="B90" s="14" t="s">
        <v>232</v>
      </c>
      <c r="C90" s="21">
        <v>99574.2</v>
      </c>
      <c r="D90" s="21">
        <v>99574.2</v>
      </c>
      <c r="E90" s="14" t="s">
        <v>12</v>
      </c>
      <c r="F90" s="15" t="s">
        <v>180</v>
      </c>
      <c r="G90" s="21">
        <v>99574.2</v>
      </c>
      <c r="H90" s="15" t="s">
        <v>180</v>
      </c>
      <c r="I90" s="21">
        <v>99574.2</v>
      </c>
      <c r="J90" s="14" t="s">
        <v>181</v>
      </c>
      <c r="K90" s="169" t="s">
        <v>233</v>
      </c>
    </row>
    <row r="91" spans="1:11" ht="87" x14ac:dyDescent="0.2">
      <c r="A91" s="7">
        <f t="shared" si="7"/>
        <v>85</v>
      </c>
      <c r="B91" s="14" t="s">
        <v>234</v>
      </c>
      <c r="C91" s="21">
        <v>15200</v>
      </c>
      <c r="D91" s="21">
        <v>15200</v>
      </c>
      <c r="E91" s="14" t="s">
        <v>12</v>
      </c>
      <c r="F91" s="15" t="s">
        <v>180</v>
      </c>
      <c r="G91" s="21">
        <v>15200</v>
      </c>
      <c r="H91" s="15" t="s">
        <v>180</v>
      </c>
      <c r="I91" s="21">
        <v>15200</v>
      </c>
      <c r="J91" s="14" t="s">
        <v>181</v>
      </c>
      <c r="K91" s="169" t="s">
        <v>235</v>
      </c>
    </row>
    <row r="92" spans="1:11" ht="87" x14ac:dyDescent="0.2">
      <c r="A92" s="7">
        <f t="shared" si="7"/>
        <v>86</v>
      </c>
      <c r="B92" s="14" t="s">
        <v>236</v>
      </c>
      <c r="C92" s="21">
        <v>92773.2</v>
      </c>
      <c r="D92" s="21">
        <v>92773.2</v>
      </c>
      <c r="E92" s="14" t="s">
        <v>12</v>
      </c>
      <c r="F92" s="15" t="s">
        <v>180</v>
      </c>
      <c r="G92" s="21">
        <v>92773.2</v>
      </c>
      <c r="H92" s="15" t="s">
        <v>180</v>
      </c>
      <c r="I92" s="21">
        <v>92773.2</v>
      </c>
      <c r="J92" s="14" t="s">
        <v>181</v>
      </c>
      <c r="K92" s="169" t="s">
        <v>237</v>
      </c>
    </row>
    <row r="93" spans="1:11" ht="65.25" x14ac:dyDescent="0.2">
      <c r="A93" s="7">
        <f t="shared" si="7"/>
        <v>87</v>
      </c>
      <c r="B93" s="14" t="s">
        <v>238</v>
      </c>
      <c r="C93" s="21">
        <v>40290.85</v>
      </c>
      <c r="D93" s="21">
        <v>40290.85</v>
      </c>
      <c r="E93" s="14" t="s">
        <v>12</v>
      </c>
      <c r="F93" s="15" t="s">
        <v>239</v>
      </c>
      <c r="G93" s="21">
        <v>40290.85</v>
      </c>
      <c r="H93" s="15" t="s">
        <v>239</v>
      </c>
      <c r="I93" s="21">
        <v>40290.85</v>
      </c>
      <c r="J93" s="14" t="s">
        <v>14</v>
      </c>
      <c r="K93" s="169" t="s">
        <v>240</v>
      </c>
    </row>
    <row r="94" spans="1:11" ht="65.25" x14ac:dyDescent="0.2">
      <c r="A94" s="7">
        <f t="shared" si="7"/>
        <v>88</v>
      </c>
      <c r="B94" s="14" t="s">
        <v>241</v>
      </c>
      <c r="C94" s="21">
        <v>22650</v>
      </c>
      <c r="D94" s="21">
        <v>22650</v>
      </c>
      <c r="E94" s="14" t="s">
        <v>12</v>
      </c>
      <c r="F94" s="15" t="s">
        <v>197</v>
      </c>
      <c r="G94" s="21">
        <v>22650</v>
      </c>
      <c r="H94" s="15" t="s">
        <v>197</v>
      </c>
      <c r="I94" s="21">
        <v>22650</v>
      </c>
      <c r="J94" s="14" t="s">
        <v>14</v>
      </c>
      <c r="K94" s="169" t="s">
        <v>242</v>
      </c>
    </row>
    <row r="95" spans="1:11" ht="43.5" x14ac:dyDescent="0.2">
      <c r="A95" s="7">
        <f t="shared" si="7"/>
        <v>89</v>
      </c>
      <c r="B95" s="14" t="s">
        <v>243</v>
      </c>
      <c r="C95" s="21">
        <v>61350</v>
      </c>
      <c r="D95" s="21">
        <v>61350</v>
      </c>
      <c r="E95" s="14" t="s">
        <v>12</v>
      </c>
      <c r="F95" s="15" t="s">
        <v>163</v>
      </c>
      <c r="G95" s="21">
        <v>61350</v>
      </c>
      <c r="H95" s="15" t="s">
        <v>163</v>
      </c>
      <c r="I95" s="21">
        <v>61350</v>
      </c>
      <c r="J95" s="14" t="s">
        <v>14</v>
      </c>
      <c r="K95" s="169" t="s">
        <v>244</v>
      </c>
    </row>
    <row r="96" spans="1:11" ht="43.5" x14ac:dyDescent="0.2">
      <c r="A96" s="7">
        <f t="shared" si="7"/>
        <v>90</v>
      </c>
      <c r="B96" s="14" t="s">
        <v>245</v>
      </c>
      <c r="C96" s="21">
        <v>28350</v>
      </c>
      <c r="D96" s="21">
        <v>28350</v>
      </c>
      <c r="E96" s="14" t="s">
        <v>12</v>
      </c>
      <c r="F96" s="15" t="s">
        <v>246</v>
      </c>
      <c r="G96" s="21">
        <v>28350</v>
      </c>
      <c r="H96" s="15" t="s">
        <v>246</v>
      </c>
      <c r="I96" s="21">
        <v>28350</v>
      </c>
      <c r="J96" s="14" t="s">
        <v>14</v>
      </c>
      <c r="K96" s="169" t="s">
        <v>247</v>
      </c>
    </row>
    <row r="97" spans="1:11" ht="43.5" x14ac:dyDescent="0.2">
      <c r="A97" s="7">
        <f t="shared" si="7"/>
        <v>91</v>
      </c>
      <c r="B97" s="14" t="s">
        <v>248</v>
      </c>
      <c r="C97" s="21">
        <v>8676</v>
      </c>
      <c r="D97" s="21">
        <v>8676</v>
      </c>
      <c r="E97" s="14" t="s">
        <v>12</v>
      </c>
      <c r="F97" s="15" t="s">
        <v>249</v>
      </c>
      <c r="G97" s="21">
        <v>8676</v>
      </c>
      <c r="H97" s="15" t="s">
        <v>249</v>
      </c>
      <c r="I97" s="21">
        <v>8676</v>
      </c>
      <c r="J97" s="14" t="s">
        <v>14</v>
      </c>
      <c r="K97" s="169" t="s">
        <v>250</v>
      </c>
    </row>
    <row r="98" spans="1:11" ht="65.25" x14ac:dyDescent="0.2">
      <c r="A98" s="7">
        <f t="shared" si="7"/>
        <v>92</v>
      </c>
      <c r="B98" s="14" t="s">
        <v>251</v>
      </c>
      <c r="C98" s="21">
        <v>30000</v>
      </c>
      <c r="D98" s="21">
        <v>30000</v>
      </c>
      <c r="E98" s="14" t="s">
        <v>12</v>
      </c>
      <c r="F98" s="15" t="s">
        <v>252</v>
      </c>
      <c r="G98" s="21">
        <v>30000</v>
      </c>
      <c r="H98" s="15" t="s">
        <v>252</v>
      </c>
      <c r="I98" s="21">
        <v>30000</v>
      </c>
      <c r="J98" s="14" t="s">
        <v>14</v>
      </c>
      <c r="K98" s="169" t="s">
        <v>253</v>
      </c>
    </row>
    <row r="99" spans="1:11" ht="48" customHeight="1" x14ac:dyDescent="0.2">
      <c r="A99" s="220">
        <f t="shared" si="7"/>
        <v>93</v>
      </c>
      <c r="B99" s="185" t="s">
        <v>254</v>
      </c>
      <c r="C99" s="21">
        <v>860</v>
      </c>
      <c r="D99" s="21">
        <v>860</v>
      </c>
      <c r="E99" s="185" t="s">
        <v>12</v>
      </c>
      <c r="F99" s="15" t="s">
        <v>23</v>
      </c>
      <c r="G99" s="21">
        <v>860</v>
      </c>
      <c r="H99" s="15" t="s">
        <v>23</v>
      </c>
      <c r="I99" s="21">
        <v>860</v>
      </c>
      <c r="J99" s="185" t="s">
        <v>14</v>
      </c>
      <c r="K99" s="169" t="s">
        <v>255</v>
      </c>
    </row>
    <row r="100" spans="1:11" x14ac:dyDescent="0.2">
      <c r="A100" s="222"/>
      <c r="B100" s="187"/>
      <c r="C100" s="21">
        <v>13550</v>
      </c>
      <c r="D100" s="21">
        <v>13550</v>
      </c>
      <c r="E100" s="187"/>
      <c r="F100" s="15" t="s">
        <v>256</v>
      </c>
      <c r="G100" s="21">
        <v>13550</v>
      </c>
      <c r="H100" s="15" t="s">
        <v>256</v>
      </c>
      <c r="I100" s="21">
        <v>13550</v>
      </c>
      <c r="J100" s="187"/>
      <c r="K100" s="169" t="s">
        <v>257</v>
      </c>
    </row>
    <row r="101" spans="1:11" ht="43.5" x14ac:dyDescent="0.2">
      <c r="A101" s="7">
        <v>94</v>
      </c>
      <c r="B101" s="14" t="s">
        <v>258</v>
      </c>
      <c r="C101" s="21">
        <v>21700</v>
      </c>
      <c r="D101" s="21">
        <v>21700</v>
      </c>
      <c r="E101" s="14" t="s">
        <v>12</v>
      </c>
      <c r="F101" s="15" t="s">
        <v>23</v>
      </c>
      <c r="G101" s="21">
        <v>21700</v>
      </c>
      <c r="H101" s="15" t="s">
        <v>23</v>
      </c>
      <c r="I101" s="21">
        <v>21700</v>
      </c>
      <c r="J101" s="14" t="s">
        <v>14</v>
      </c>
      <c r="K101" s="169" t="s">
        <v>259</v>
      </c>
    </row>
    <row r="102" spans="1:11" x14ac:dyDescent="0.2">
      <c r="A102" s="7">
        <f t="shared" si="7"/>
        <v>95</v>
      </c>
      <c r="B102" s="14" t="s">
        <v>260</v>
      </c>
      <c r="C102" s="21">
        <v>5000</v>
      </c>
      <c r="D102" s="21">
        <v>5000</v>
      </c>
      <c r="E102" s="14" t="s">
        <v>12</v>
      </c>
      <c r="F102" s="15" t="s">
        <v>252</v>
      </c>
      <c r="G102" s="21">
        <v>5000</v>
      </c>
      <c r="H102" s="15" t="s">
        <v>252</v>
      </c>
      <c r="I102" s="21">
        <v>5000</v>
      </c>
      <c r="J102" s="14" t="s">
        <v>14</v>
      </c>
      <c r="K102" s="169" t="s">
        <v>261</v>
      </c>
    </row>
    <row r="103" spans="1:11" ht="65.25" x14ac:dyDescent="0.2">
      <c r="A103" s="7">
        <f t="shared" si="7"/>
        <v>96</v>
      </c>
      <c r="B103" s="14" t="s">
        <v>262</v>
      </c>
      <c r="C103" s="21">
        <v>2000</v>
      </c>
      <c r="D103" s="21">
        <v>2000</v>
      </c>
      <c r="E103" s="14" t="s">
        <v>12</v>
      </c>
      <c r="F103" s="15" t="s">
        <v>263</v>
      </c>
      <c r="G103" s="21">
        <v>2000</v>
      </c>
      <c r="H103" s="15" t="s">
        <v>263</v>
      </c>
      <c r="I103" s="21">
        <v>2000</v>
      </c>
      <c r="J103" s="14" t="s">
        <v>14</v>
      </c>
      <c r="K103" s="169" t="s">
        <v>264</v>
      </c>
    </row>
    <row r="104" spans="1:11" x14ac:dyDescent="0.2">
      <c r="A104" s="220">
        <f t="shared" si="7"/>
        <v>97</v>
      </c>
      <c r="B104" s="191" t="s">
        <v>265</v>
      </c>
      <c r="C104" s="21">
        <v>36350</v>
      </c>
      <c r="D104" s="21">
        <v>36350</v>
      </c>
      <c r="E104" s="219" t="s">
        <v>12</v>
      </c>
      <c r="F104" s="15" t="s">
        <v>256</v>
      </c>
      <c r="G104" s="21">
        <v>36350</v>
      </c>
      <c r="H104" s="15" t="s">
        <v>256</v>
      </c>
      <c r="I104" s="21">
        <v>36350</v>
      </c>
      <c r="J104" s="191" t="s">
        <v>14</v>
      </c>
      <c r="K104" s="169" t="s">
        <v>266</v>
      </c>
    </row>
    <row r="105" spans="1:11" x14ac:dyDescent="0.2">
      <c r="A105" s="221"/>
      <c r="B105" s="191"/>
      <c r="C105" s="21">
        <v>18590</v>
      </c>
      <c r="D105" s="21">
        <v>18590</v>
      </c>
      <c r="E105" s="219"/>
      <c r="F105" s="15" t="s">
        <v>23</v>
      </c>
      <c r="G105" s="21">
        <v>18590</v>
      </c>
      <c r="H105" s="15" t="s">
        <v>23</v>
      </c>
      <c r="I105" s="21">
        <v>18590</v>
      </c>
      <c r="J105" s="191"/>
      <c r="K105" s="169" t="s">
        <v>266</v>
      </c>
    </row>
    <row r="106" spans="1:11" ht="65.25" x14ac:dyDescent="0.2">
      <c r="A106" s="222"/>
      <c r="B106" s="191"/>
      <c r="C106" s="21">
        <v>28725</v>
      </c>
      <c r="D106" s="21">
        <v>28725</v>
      </c>
      <c r="E106" s="219"/>
      <c r="F106" s="15" t="s">
        <v>267</v>
      </c>
      <c r="G106" s="21">
        <v>28725</v>
      </c>
      <c r="H106" s="15" t="s">
        <v>267</v>
      </c>
      <c r="I106" s="21">
        <v>28725</v>
      </c>
      <c r="J106" s="191"/>
      <c r="K106" s="169" t="s">
        <v>266</v>
      </c>
    </row>
    <row r="107" spans="1:11" s="27" customFormat="1" ht="23.25" customHeight="1" x14ac:dyDescent="0.5">
      <c r="A107" s="196">
        <v>98</v>
      </c>
      <c r="B107" s="197" t="s">
        <v>268</v>
      </c>
      <c r="C107" s="22"/>
      <c r="D107" s="22"/>
      <c r="E107" s="23"/>
      <c r="F107" s="24"/>
      <c r="G107" s="25"/>
      <c r="H107" s="24"/>
      <c r="I107" s="25"/>
      <c r="J107" s="26"/>
      <c r="K107" s="174"/>
    </row>
    <row r="108" spans="1:11" s="27" customFormat="1" ht="31.5" customHeight="1" x14ac:dyDescent="0.5">
      <c r="A108" s="196"/>
      <c r="B108" s="198"/>
      <c r="C108" s="200">
        <v>17753.830000000002</v>
      </c>
      <c r="D108" s="200">
        <v>17753.830000000002</v>
      </c>
      <c r="E108" s="202" t="s">
        <v>65</v>
      </c>
      <c r="F108" s="28"/>
      <c r="G108" s="29"/>
      <c r="H108" s="28"/>
      <c r="I108" s="29"/>
      <c r="J108" s="206" t="s">
        <v>269</v>
      </c>
      <c r="K108" s="175" t="s">
        <v>270</v>
      </c>
    </row>
    <row r="109" spans="1:11" s="27" customFormat="1" ht="42" customHeight="1" x14ac:dyDescent="0.2">
      <c r="A109" s="196"/>
      <c r="B109" s="198"/>
      <c r="C109" s="200"/>
      <c r="D109" s="200"/>
      <c r="E109" s="202"/>
      <c r="F109" s="28" t="s">
        <v>271</v>
      </c>
      <c r="G109" s="29">
        <v>13853.83</v>
      </c>
      <c r="H109" s="28" t="s">
        <v>271</v>
      </c>
      <c r="I109" s="29">
        <v>13853.83</v>
      </c>
      <c r="J109" s="206"/>
      <c r="K109" s="176" t="s">
        <v>272</v>
      </c>
    </row>
    <row r="110" spans="1:11" s="27" customFormat="1" ht="36.75" customHeight="1" x14ac:dyDescent="0.2">
      <c r="A110" s="196"/>
      <c r="B110" s="199"/>
      <c r="C110" s="201"/>
      <c r="D110" s="201"/>
      <c r="E110" s="203"/>
      <c r="F110" s="30" t="s">
        <v>273</v>
      </c>
      <c r="G110" s="31">
        <v>3900</v>
      </c>
      <c r="H110" s="30" t="s">
        <v>273</v>
      </c>
      <c r="I110" s="31">
        <v>3900</v>
      </c>
      <c r="J110" s="195"/>
      <c r="K110" s="177" t="s">
        <v>274</v>
      </c>
    </row>
    <row r="111" spans="1:11" s="27" customFormat="1" ht="22.5" customHeight="1" x14ac:dyDescent="0.5">
      <c r="A111" s="196">
        <v>99</v>
      </c>
      <c r="B111" s="197" t="s">
        <v>275</v>
      </c>
      <c r="C111" s="218">
        <v>5150</v>
      </c>
      <c r="D111" s="218">
        <v>5150</v>
      </c>
      <c r="E111" s="217" t="s">
        <v>65</v>
      </c>
      <c r="F111" s="24"/>
      <c r="G111" s="25"/>
      <c r="H111" s="24"/>
      <c r="I111" s="25"/>
      <c r="J111" s="194" t="s">
        <v>269</v>
      </c>
      <c r="K111" s="174" t="s">
        <v>270</v>
      </c>
    </row>
    <row r="112" spans="1:11" s="27" customFormat="1" ht="45.75" customHeight="1" x14ac:dyDescent="0.2">
      <c r="A112" s="196"/>
      <c r="B112" s="199"/>
      <c r="C112" s="201"/>
      <c r="D112" s="201"/>
      <c r="E112" s="203"/>
      <c r="F112" s="30" t="s">
        <v>276</v>
      </c>
      <c r="G112" s="31">
        <v>5150</v>
      </c>
      <c r="H112" s="30" t="s">
        <v>276</v>
      </c>
      <c r="I112" s="31">
        <v>5150</v>
      </c>
      <c r="J112" s="195"/>
      <c r="K112" s="177" t="s">
        <v>277</v>
      </c>
    </row>
    <row r="113" spans="1:11" s="27" customFormat="1" ht="30.75" customHeight="1" x14ac:dyDescent="0.5">
      <c r="A113" s="196">
        <v>100</v>
      </c>
      <c r="B113" s="198" t="s">
        <v>278</v>
      </c>
      <c r="C113" s="200">
        <v>9259.58</v>
      </c>
      <c r="D113" s="200">
        <v>9259.58</v>
      </c>
      <c r="E113" s="202" t="s">
        <v>65</v>
      </c>
      <c r="F113" s="28"/>
      <c r="G113" s="29"/>
      <c r="H113" s="28"/>
      <c r="I113" s="29"/>
      <c r="J113" s="206" t="s">
        <v>269</v>
      </c>
      <c r="K113" s="175" t="s">
        <v>270</v>
      </c>
    </row>
    <row r="114" spans="1:11" s="27" customFormat="1" ht="42" customHeight="1" x14ac:dyDescent="0.2">
      <c r="A114" s="196"/>
      <c r="B114" s="198"/>
      <c r="C114" s="200"/>
      <c r="D114" s="200"/>
      <c r="E114" s="202"/>
      <c r="F114" s="28" t="s">
        <v>279</v>
      </c>
      <c r="G114" s="29">
        <v>9259.58</v>
      </c>
      <c r="H114" s="28" t="s">
        <v>279</v>
      </c>
      <c r="I114" s="29">
        <v>9259.58</v>
      </c>
      <c r="J114" s="206"/>
      <c r="K114" s="176" t="s">
        <v>280</v>
      </c>
    </row>
    <row r="115" spans="1:11" s="27" customFormat="1" ht="27" customHeight="1" x14ac:dyDescent="0.5">
      <c r="A115" s="196">
        <v>101</v>
      </c>
      <c r="B115" s="212" t="s">
        <v>281</v>
      </c>
      <c r="C115" s="218">
        <v>19795</v>
      </c>
      <c r="D115" s="218">
        <v>19795</v>
      </c>
      <c r="E115" s="213" t="s">
        <v>65</v>
      </c>
      <c r="F115" s="32"/>
      <c r="G115" s="33"/>
      <c r="H115" s="34"/>
      <c r="I115" s="33"/>
      <c r="J115" s="194" t="s">
        <v>269</v>
      </c>
      <c r="K115" s="174" t="s">
        <v>282</v>
      </c>
    </row>
    <row r="116" spans="1:11" s="27" customFormat="1" ht="45" customHeight="1" x14ac:dyDescent="0.5">
      <c r="A116" s="196"/>
      <c r="B116" s="212"/>
      <c r="C116" s="201"/>
      <c r="D116" s="201"/>
      <c r="E116" s="213"/>
      <c r="F116" s="35" t="s">
        <v>283</v>
      </c>
      <c r="G116" s="31">
        <v>19795</v>
      </c>
      <c r="H116" s="35" t="s">
        <v>283</v>
      </c>
      <c r="I116" s="31">
        <v>19795</v>
      </c>
      <c r="J116" s="195"/>
      <c r="K116" s="178" t="s">
        <v>284</v>
      </c>
    </row>
    <row r="117" spans="1:11" s="27" customFormat="1" ht="27.75" customHeight="1" x14ac:dyDescent="0.5">
      <c r="A117" s="196">
        <v>102</v>
      </c>
      <c r="B117" s="212" t="s">
        <v>285</v>
      </c>
      <c r="C117" s="36"/>
      <c r="D117" s="37"/>
      <c r="E117" s="213" t="s">
        <v>65</v>
      </c>
      <c r="F117" s="38"/>
      <c r="G117" s="39"/>
      <c r="H117" s="40"/>
      <c r="I117" s="39"/>
      <c r="J117" s="206" t="s">
        <v>269</v>
      </c>
      <c r="K117" s="175" t="s">
        <v>282</v>
      </c>
    </row>
    <row r="118" spans="1:11" s="27" customFormat="1" ht="39.75" customHeight="1" x14ac:dyDescent="0.5">
      <c r="A118" s="196"/>
      <c r="B118" s="212"/>
      <c r="C118" s="41">
        <v>23000</v>
      </c>
      <c r="D118" s="41">
        <v>23000</v>
      </c>
      <c r="E118" s="213"/>
      <c r="F118" s="35" t="s">
        <v>286</v>
      </c>
      <c r="G118" s="31">
        <v>23000</v>
      </c>
      <c r="H118" s="35" t="s">
        <v>286</v>
      </c>
      <c r="I118" s="31">
        <v>23000</v>
      </c>
      <c r="J118" s="195"/>
      <c r="K118" s="178" t="s">
        <v>287</v>
      </c>
    </row>
    <row r="119" spans="1:11" s="27" customFormat="1" ht="27.75" customHeight="1" x14ac:dyDescent="0.5">
      <c r="A119" s="196">
        <v>103</v>
      </c>
      <c r="B119" s="212" t="s">
        <v>288</v>
      </c>
      <c r="C119" s="36"/>
      <c r="D119" s="37"/>
      <c r="E119" s="213" t="s">
        <v>65</v>
      </c>
      <c r="F119" s="38"/>
      <c r="G119" s="39"/>
      <c r="H119" s="40"/>
      <c r="I119" s="39"/>
      <c r="J119" s="206" t="s">
        <v>269</v>
      </c>
      <c r="K119" s="175" t="s">
        <v>282</v>
      </c>
    </row>
    <row r="120" spans="1:11" s="27" customFormat="1" ht="39.75" customHeight="1" x14ac:dyDescent="0.5">
      <c r="A120" s="196"/>
      <c r="B120" s="212"/>
      <c r="C120" s="41">
        <v>8025</v>
      </c>
      <c r="D120" s="41">
        <v>8025</v>
      </c>
      <c r="E120" s="213"/>
      <c r="F120" s="35" t="s">
        <v>283</v>
      </c>
      <c r="G120" s="31">
        <v>8025</v>
      </c>
      <c r="H120" s="35" t="s">
        <v>283</v>
      </c>
      <c r="I120" s="31">
        <v>8025</v>
      </c>
      <c r="J120" s="195"/>
      <c r="K120" s="178" t="s">
        <v>289</v>
      </c>
    </row>
    <row r="121" spans="1:11" s="27" customFormat="1" ht="33.75" customHeight="1" x14ac:dyDescent="0.5">
      <c r="A121" s="216">
        <v>104</v>
      </c>
      <c r="B121" s="197" t="s">
        <v>290</v>
      </c>
      <c r="C121" s="22"/>
      <c r="D121" s="42"/>
      <c r="E121" s="217" t="s">
        <v>65</v>
      </c>
      <c r="F121" s="43"/>
      <c r="G121" s="25"/>
      <c r="H121" s="44"/>
      <c r="I121" s="25"/>
      <c r="J121" s="194" t="s">
        <v>269</v>
      </c>
      <c r="K121" s="175" t="s">
        <v>282</v>
      </c>
    </row>
    <row r="122" spans="1:11" s="27" customFormat="1" ht="33.75" customHeight="1" x14ac:dyDescent="0.5">
      <c r="A122" s="214"/>
      <c r="B122" s="199"/>
      <c r="C122" s="41">
        <v>75000</v>
      </c>
      <c r="D122" s="45">
        <v>75000</v>
      </c>
      <c r="E122" s="203"/>
      <c r="F122" s="35" t="s">
        <v>291</v>
      </c>
      <c r="G122" s="31">
        <v>75000</v>
      </c>
      <c r="H122" s="35" t="s">
        <v>291</v>
      </c>
      <c r="I122" s="31">
        <v>75000</v>
      </c>
      <c r="J122" s="195"/>
      <c r="K122" s="179" t="s">
        <v>292</v>
      </c>
    </row>
    <row r="123" spans="1:11" s="27" customFormat="1" ht="24.75" customHeight="1" x14ac:dyDescent="0.5">
      <c r="A123" s="196">
        <v>105</v>
      </c>
      <c r="B123" s="212" t="s">
        <v>293</v>
      </c>
      <c r="C123" s="36"/>
      <c r="D123" s="37"/>
      <c r="E123" s="213" t="s">
        <v>65</v>
      </c>
      <c r="F123" s="32"/>
      <c r="G123" s="33"/>
      <c r="H123" s="34"/>
      <c r="I123" s="33"/>
      <c r="J123" s="194" t="s">
        <v>269</v>
      </c>
      <c r="K123" s="174" t="s">
        <v>282</v>
      </c>
    </row>
    <row r="124" spans="1:11" s="27" customFormat="1" ht="66.75" customHeight="1" x14ac:dyDescent="0.2">
      <c r="A124" s="196"/>
      <c r="B124" s="212"/>
      <c r="C124" s="41">
        <v>18072.3</v>
      </c>
      <c r="D124" s="41">
        <v>18072.3</v>
      </c>
      <c r="E124" s="213"/>
      <c r="F124" s="35" t="s">
        <v>294</v>
      </c>
      <c r="G124" s="31">
        <v>18072.3</v>
      </c>
      <c r="H124" s="35" t="s">
        <v>294</v>
      </c>
      <c r="I124" s="31">
        <v>18072.3</v>
      </c>
      <c r="J124" s="195"/>
      <c r="K124" s="177" t="s">
        <v>295</v>
      </c>
    </row>
    <row r="125" spans="1:11" s="27" customFormat="1" ht="24.75" customHeight="1" x14ac:dyDescent="0.5">
      <c r="A125" s="214">
        <v>106</v>
      </c>
      <c r="B125" s="197" t="s">
        <v>296</v>
      </c>
      <c r="C125" s="46"/>
      <c r="D125" s="47"/>
      <c r="E125" s="215" t="s">
        <v>65</v>
      </c>
      <c r="F125" s="38"/>
      <c r="G125" s="39"/>
      <c r="H125" s="40"/>
      <c r="I125" s="39"/>
      <c r="J125" s="206" t="s">
        <v>269</v>
      </c>
      <c r="K125" s="175" t="s">
        <v>282</v>
      </c>
    </row>
    <row r="126" spans="1:11" s="27" customFormat="1" ht="39.75" customHeight="1" x14ac:dyDescent="0.2">
      <c r="A126" s="196"/>
      <c r="B126" s="199"/>
      <c r="C126" s="41">
        <v>38029.620000000003</v>
      </c>
      <c r="D126" s="41">
        <v>38029.620000000003</v>
      </c>
      <c r="E126" s="213"/>
      <c r="F126" s="30" t="s">
        <v>271</v>
      </c>
      <c r="G126" s="41">
        <v>38029.620000000003</v>
      </c>
      <c r="H126" s="30" t="s">
        <v>271</v>
      </c>
      <c r="I126" s="41">
        <v>38029.620000000003</v>
      </c>
      <c r="J126" s="195"/>
      <c r="K126" s="180" t="s">
        <v>297</v>
      </c>
    </row>
    <row r="127" spans="1:11" s="27" customFormat="1" ht="26.25" customHeight="1" x14ac:dyDescent="0.5">
      <c r="A127" s="196">
        <v>107</v>
      </c>
      <c r="B127" s="197" t="s">
        <v>298</v>
      </c>
      <c r="C127" s="201">
        <v>49670</v>
      </c>
      <c r="D127" s="201">
        <v>46970</v>
      </c>
      <c r="E127" s="211" t="s">
        <v>65</v>
      </c>
      <c r="F127" s="24"/>
      <c r="G127" s="25"/>
      <c r="H127" s="24"/>
      <c r="I127" s="48"/>
      <c r="J127" s="209" t="s">
        <v>269</v>
      </c>
      <c r="K127" s="174" t="s">
        <v>270</v>
      </c>
    </row>
    <row r="128" spans="1:11" s="27" customFormat="1" ht="42" customHeight="1" x14ac:dyDescent="0.2">
      <c r="A128" s="196"/>
      <c r="B128" s="198"/>
      <c r="C128" s="201"/>
      <c r="D128" s="201"/>
      <c r="E128" s="211"/>
      <c r="F128" s="28" t="s">
        <v>299</v>
      </c>
      <c r="G128" s="29">
        <v>11900</v>
      </c>
      <c r="H128" s="28" t="s">
        <v>299</v>
      </c>
      <c r="I128" s="29">
        <v>11900</v>
      </c>
      <c r="J128" s="209"/>
      <c r="K128" s="176" t="s">
        <v>300</v>
      </c>
    </row>
    <row r="129" spans="1:11" s="27" customFormat="1" ht="46.5" customHeight="1" x14ac:dyDescent="0.2">
      <c r="A129" s="196"/>
      <c r="B129" s="199"/>
      <c r="C129" s="210"/>
      <c r="D129" s="210"/>
      <c r="E129" s="208"/>
      <c r="F129" s="30" t="s">
        <v>301</v>
      </c>
      <c r="G129" s="31">
        <v>37770</v>
      </c>
      <c r="H129" s="30" t="s">
        <v>301</v>
      </c>
      <c r="I129" s="31">
        <v>37770</v>
      </c>
      <c r="J129" s="209"/>
      <c r="K129" s="180" t="s">
        <v>302</v>
      </c>
    </row>
    <row r="130" spans="1:11" s="27" customFormat="1" ht="39.75" customHeight="1" x14ac:dyDescent="0.5">
      <c r="A130" s="196">
        <v>108</v>
      </c>
      <c r="B130" s="197" t="s">
        <v>303</v>
      </c>
      <c r="C130" s="201">
        <v>60900</v>
      </c>
      <c r="D130" s="201">
        <v>60900</v>
      </c>
      <c r="E130" s="211" t="s">
        <v>65</v>
      </c>
      <c r="F130" s="24"/>
      <c r="G130" s="25"/>
      <c r="H130" s="24"/>
      <c r="I130" s="48"/>
      <c r="J130" s="209" t="s">
        <v>269</v>
      </c>
      <c r="K130" s="174" t="s">
        <v>270</v>
      </c>
    </row>
    <row r="131" spans="1:11" s="27" customFormat="1" ht="48" customHeight="1" x14ac:dyDescent="0.2">
      <c r="A131" s="196"/>
      <c r="B131" s="199"/>
      <c r="C131" s="210"/>
      <c r="D131" s="210"/>
      <c r="E131" s="208"/>
      <c r="F131" s="30" t="s">
        <v>301</v>
      </c>
      <c r="G131" s="31">
        <v>60900</v>
      </c>
      <c r="H131" s="30" t="s">
        <v>301</v>
      </c>
      <c r="I131" s="31">
        <v>60900</v>
      </c>
      <c r="J131" s="209"/>
      <c r="K131" s="180" t="s">
        <v>304</v>
      </c>
    </row>
    <row r="132" spans="1:11" s="27" customFormat="1" ht="32.25" customHeight="1" x14ac:dyDescent="0.5">
      <c r="A132" s="196">
        <v>109</v>
      </c>
      <c r="B132" s="207" t="s">
        <v>305</v>
      </c>
      <c r="C132" s="201">
        <v>11730</v>
      </c>
      <c r="D132" s="201">
        <v>11730</v>
      </c>
      <c r="E132" s="211" t="s">
        <v>65</v>
      </c>
      <c r="F132" s="24"/>
      <c r="G132" s="25"/>
      <c r="H132" s="24"/>
      <c r="I132" s="48"/>
      <c r="J132" s="209" t="s">
        <v>269</v>
      </c>
      <c r="K132" s="174" t="s">
        <v>270</v>
      </c>
    </row>
    <row r="133" spans="1:11" s="27" customFormat="1" ht="44.25" customHeight="1" x14ac:dyDescent="0.5">
      <c r="A133" s="196"/>
      <c r="B133" s="207"/>
      <c r="C133" s="210"/>
      <c r="D133" s="210"/>
      <c r="E133" s="208"/>
      <c r="F133" s="30" t="s">
        <v>306</v>
      </c>
      <c r="G133" s="31">
        <v>11730</v>
      </c>
      <c r="H133" s="30" t="s">
        <v>306</v>
      </c>
      <c r="I133" s="31">
        <v>11730</v>
      </c>
      <c r="J133" s="209"/>
      <c r="K133" s="178" t="s">
        <v>307</v>
      </c>
    </row>
    <row r="134" spans="1:11" s="27" customFormat="1" ht="32.25" customHeight="1" x14ac:dyDescent="0.5">
      <c r="A134" s="196">
        <v>110</v>
      </c>
      <c r="B134" s="207" t="s">
        <v>308</v>
      </c>
      <c r="C134" s="201">
        <v>15092.35</v>
      </c>
      <c r="D134" s="201">
        <v>15092.35</v>
      </c>
      <c r="E134" s="211" t="s">
        <v>65</v>
      </c>
      <c r="F134" s="24"/>
      <c r="G134" s="25"/>
      <c r="H134" s="24"/>
      <c r="I134" s="48"/>
      <c r="J134" s="209" t="s">
        <v>269</v>
      </c>
      <c r="K134" s="174" t="s">
        <v>270</v>
      </c>
    </row>
    <row r="135" spans="1:11" s="27" customFormat="1" ht="44.25" customHeight="1" x14ac:dyDescent="0.5">
      <c r="A135" s="196"/>
      <c r="B135" s="207"/>
      <c r="C135" s="210"/>
      <c r="D135" s="210"/>
      <c r="E135" s="208"/>
      <c r="F135" s="30" t="s">
        <v>309</v>
      </c>
      <c r="G135" s="31">
        <v>15092.33</v>
      </c>
      <c r="H135" s="30" t="s">
        <v>309</v>
      </c>
      <c r="I135" s="31">
        <v>15092.33</v>
      </c>
      <c r="J135" s="209"/>
      <c r="K135" s="178" t="s">
        <v>310</v>
      </c>
    </row>
    <row r="136" spans="1:11" s="27" customFormat="1" ht="32.25" customHeight="1" x14ac:dyDescent="0.5">
      <c r="A136" s="196">
        <v>111</v>
      </c>
      <c r="B136" s="207" t="s">
        <v>311</v>
      </c>
      <c r="C136" s="201">
        <v>20232</v>
      </c>
      <c r="D136" s="201">
        <v>20232</v>
      </c>
      <c r="E136" s="211" t="s">
        <v>65</v>
      </c>
      <c r="F136" s="24"/>
      <c r="G136" s="25"/>
      <c r="H136" s="24"/>
      <c r="I136" s="48"/>
      <c r="J136" s="209" t="s">
        <v>269</v>
      </c>
      <c r="K136" s="174" t="s">
        <v>270</v>
      </c>
    </row>
    <row r="137" spans="1:11" s="27" customFormat="1" ht="36" customHeight="1" x14ac:dyDescent="0.5">
      <c r="A137" s="196"/>
      <c r="B137" s="207"/>
      <c r="C137" s="201"/>
      <c r="D137" s="201"/>
      <c r="E137" s="211"/>
      <c r="F137" s="28" t="s">
        <v>312</v>
      </c>
      <c r="G137" s="29">
        <v>7106</v>
      </c>
      <c r="H137" s="28" t="s">
        <v>312</v>
      </c>
      <c r="I137" s="29">
        <v>7106</v>
      </c>
      <c r="J137" s="209"/>
      <c r="K137" s="175" t="s">
        <v>313</v>
      </c>
    </row>
    <row r="138" spans="1:11" s="27" customFormat="1" ht="36.75" customHeight="1" x14ac:dyDescent="0.5">
      <c r="A138" s="196"/>
      <c r="B138" s="207"/>
      <c r="C138" s="210"/>
      <c r="D138" s="210"/>
      <c r="E138" s="208"/>
      <c r="F138" s="30" t="s">
        <v>314</v>
      </c>
      <c r="G138" s="31">
        <v>13126</v>
      </c>
      <c r="H138" s="30" t="s">
        <v>314</v>
      </c>
      <c r="I138" s="31">
        <v>13126</v>
      </c>
      <c r="J138" s="209"/>
      <c r="K138" s="178" t="s">
        <v>315</v>
      </c>
    </row>
    <row r="139" spans="1:11" s="27" customFormat="1" ht="32.25" customHeight="1" x14ac:dyDescent="0.5">
      <c r="A139" s="196">
        <v>112</v>
      </c>
      <c r="B139" s="207" t="s">
        <v>316</v>
      </c>
      <c r="C139" s="201">
        <v>25359</v>
      </c>
      <c r="D139" s="201">
        <v>25359</v>
      </c>
      <c r="E139" s="211" t="s">
        <v>65</v>
      </c>
      <c r="F139" s="24"/>
      <c r="G139" s="25"/>
      <c r="H139" s="24"/>
      <c r="I139" s="48"/>
      <c r="J139" s="209" t="s">
        <v>269</v>
      </c>
      <c r="K139" s="174" t="s">
        <v>270</v>
      </c>
    </row>
    <row r="140" spans="1:11" s="27" customFormat="1" ht="44.25" customHeight="1" x14ac:dyDescent="0.5">
      <c r="A140" s="196"/>
      <c r="B140" s="207"/>
      <c r="C140" s="201"/>
      <c r="D140" s="201"/>
      <c r="E140" s="211"/>
      <c r="F140" s="28" t="s">
        <v>276</v>
      </c>
      <c r="G140" s="29">
        <v>4740</v>
      </c>
      <c r="H140" s="28" t="s">
        <v>276</v>
      </c>
      <c r="I140" s="29">
        <v>4740</v>
      </c>
      <c r="J140" s="209"/>
      <c r="K140" s="175" t="s">
        <v>317</v>
      </c>
    </row>
    <row r="141" spans="1:11" s="27" customFormat="1" ht="46.5" customHeight="1" x14ac:dyDescent="0.5">
      <c r="A141" s="196"/>
      <c r="B141" s="207"/>
      <c r="C141" s="201"/>
      <c r="D141" s="201"/>
      <c r="E141" s="211"/>
      <c r="F141" s="28" t="s">
        <v>318</v>
      </c>
      <c r="G141" s="29">
        <v>3110</v>
      </c>
      <c r="H141" s="28" t="s">
        <v>318</v>
      </c>
      <c r="I141" s="29">
        <v>3110</v>
      </c>
      <c r="J141" s="209"/>
      <c r="K141" s="175" t="s">
        <v>319</v>
      </c>
    </row>
    <row r="142" spans="1:11" s="27" customFormat="1" ht="36.75" customHeight="1" x14ac:dyDescent="0.5">
      <c r="A142" s="196"/>
      <c r="B142" s="207"/>
      <c r="C142" s="210"/>
      <c r="D142" s="210"/>
      <c r="E142" s="208"/>
      <c r="F142" s="30" t="s">
        <v>320</v>
      </c>
      <c r="G142" s="31">
        <v>17509</v>
      </c>
      <c r="H142" s="30" t="s">
        <v>320</v>
      </c>
      <c r="I142" s="31">
        <v>17509</v>
      </c>
      <c r="J142" s="209"/>
      <c r="K142" s="178" t="s">
        <v>321</v>
      </c>
    </row>
    <row r="143" spans="1:11" s="27" customFormat="1" ht="26.25" customHeight="1" x14ac:dyDescent="0.5">
      <c r="A143" s="196">
        <v>113</v>
      </c>
      <c r="B143" s="207" t="s">
        <v>290</v>
      </c>
      <c r="C143" s="201">
        <v>59100</v>
      </c>
      <c r="D143" s="201">
        <v>59100</v>
      </c>
      <c r="E143" s="208" t="s">
        <v>65</v>
      </c>
      <c r="F143" s="24"/>
      <c r="G143" s="25"/>
      <c r="H143" s="24"/>
      <c r="I143" s="25"/>
      <c r="J143" s="194" t="s">
        <v>269</v>
      </c>
      <c r="K143" s="174" t="s">
        <v>270</v>
      </c>
    </row>
    <row r="144" spans="1:11" s="27" customFormat="1" ht="44.25" customHeight="1" x14ac:dyDescent="0.5">
      <c r="A144" s="196"/>
      <c r="B144" s="207"/>
      <c r="C144" s="201"/>
      <c r="D144" s="201"/>
      <c r="E144" s="208"/>
      <c r="F144" s="30" t="s">
        <v>291</v>
      </c>
      <c r="G144" s="31">
        <v>59100</v>
      </c>
      <c r="H144" s="30" t="s">
        <v>291</v>
      </c>
      <c r="I144" s="31">
        <v>59100</v>
      </c>
      <c r="J144" s="195"/>
      <c r="K144" s="178" t="s">
        <v>322</v>
      </c>
    </row>
    <row r="145" spans="1:11" s="27" customFormat="1" ht="23.25" customHeight="1" x14ac:dyDescent="0.5">
      <c r="A145" s="196">
        <v>114</v>
      </c>
      <c r="B145" s="197" t="s">
        <v>323</v>
      </c>
      <c r="C145" s="22"/>
      <c r="D145" s="22"/>
      <c r="E145" s="184"/>
      <c r="F145" s="24"/>
      <c r="G145" s="25"/>
      <c r="H145" s="24"/>
      <c r="I145" s="25"/>
      <c r="J145" s="26"/>
      <c r="K145" s="174"/>
    </row>
    <row r="146" spans="1:11" s="27" customFormat="1" ht="22.5" customHeight="1" x14ac:dyDescent="0.5">
      <c r="A146" s="196"/>
      <c r="B146" s="198"/>
      <c r="C146" s="200">
        <v>20000</v>
      </c>
      <c r="D146" s="200">
        <v>20000</v>
      </c>
      <c r="E146" s="202" t="s">
        <v>65</v>
      </c>
      <c r="F146" s="204" t="s">
        <v>324</v>
      </c>
      <c r="G146" s="29"/>
      <c r="H146" s="204" t="s">
        <v>324</v>
      </c>
      <c r="I146" s="29"/>
      <c r="J146" s="206" t="s">
        <v>269</v>
      </c>
      <c r="K146" s="175" t="s">
        <v>270</v>
      </c>
    </row>
    <row r="147" spans="1:11" s="27" customFormat="1" ht="46.5" customHeight="1" x14ac:dyDescent="0.5">
      <c r="A147" s="196"/>
      <c r="B147" s="199"/>
      <c r="C147" s="201"/>
      <c r="D147" s="201"/>
      <c r="E147" s="203"/>
      <c r="F147" s="205"/>
      <c r="G147" s="31">
        <v>20000</v>
      </c>
      <c r="H147" s="205"/>
      <c r="I147" s="31">
        <v>19300</v>
      </c>
      <c r="J147" s="195"/>
      <c r="K147" s="179" t="s">
        <v>325</v>
      </c>
    </row>
    <row r="148" spans="1:11" s="27" customFormat="1" ht="43.5" x14ac:dyDescent="0.2">
      <c r="A148" s="19">
        <v>115</v>
      </c>
      <c r="B148" s="49" t="s">
        <v>326</v>
      </c>
      <c r="C148" s="21">
        <v>18000</v>
      </c>
      <c r="D148" s="50">
        <f t="shared" ref="D148:D200" si="8">C148</f>
        <v>18000</v>
      </c>
      <c r="E148" s="21" t="s">
        <v>65</v>
      </c>
      <c r="F148" s="14" t="s">
        <v>327</v>
      </c>
      <c r="G148" s="51">
        <f t="shared" ref="G148:G191" si="9">C148</f>
        <v>18000</v>
      </c>
      <c r="H148" s="14" t="str">
        <f t="shared" ref="H148:I191" si="10">F148</f>
        <v>บจก.นิด้า ฟาร์มา อินคอร์ปอเรชั่น</v>
      </c>
      <c r="I148" s="51">
        <f t="shared" si="10"/>
        <v>18000</v>
      </c>
      <c r="J148" s="14" t="s">
        <v>14</v>
      </c>
      <c r="K148" s="15" t="s">
        <v>328</v>
      </c>
    </row>
    <row r="149" spans="1:11" s="27" customFormat="1" ht="43.5" x14ac:dyDescent="0.2">
      <c r="A149" s="19">
        <v>116</v>
      </c>
      <c r="B149" s="49" t="s">
        <v>326</v>
      </c>
      <c r="C149" s="21">
        <v>22500</v>
      </c>
      <c r="D149" s="50">
        <f t="shared" si="8"/>
        <v>22500</v>
      </c>
      <c r="E149" s="21" t="s">
        <v>65</v>
      </c>
      <c r="F149" s="14" t="s">
        <v>329</v>
      </c>
      <c r="G149" s="51">
        <f t="shared" si="9"/>
        <v>22500</v>
      </c>
      <c r="H149" s="14" t="str">
        <f t="shared" si="10"/>
        <v>ห้างหุ้นส่วนจำกัด ภิญโญฟาร์มาซี</v>
      </c>
      <c r="I149" s="51">
        <f t="shared" si="10"/>
        <v>22500</v>
      </c>
      <c r="J149" s="14" t="s">
        <v>14</v>
      </c>
      <c r="K149" s="15" t="s">
        <v>328</v>
      </c>
    </row>
    <row r="150" spans="1:11" s="27" customFormat="1" ht="43.5" x14ac:dyDescent="0.2">
      <c r="A150" s="19">
        <v>117</v>
      </c>
      <c r="B150" s="49" t="s">
        <v>326</v>
      </c>
      <c r="C150" s="21">
        <v>2700</v>
      </c>
      <c r="D150" s="50">
        <f t="shared" si="8"/>
        <v>2700</v>
      </c>
      <c r="E150" s="21" t="s">
        <v>65</v>
      </c>
      <c r="F150" s="14" t="s">
        <v>330</v>
      </c>
      <c r="G150" s="51">
        <f t="shared" si="9"/>
        <v>2700</v>
      </c>
      <c r="H150" s="14" t="str">
        <f t="shared" si="10"/>
        <v>บจก.แอตแลนติค ฟาร์มาซูติคอล</v>
      </c>
      <c r="I150" s="51">
        <f t="shared" si="10"/>
        <v>2700</v>
      </c>
      <c r="J150" s="14" t="s">
        <v>14</v>
      </c>
      <c r="K150" s="15" t="s">
        <v>331</v>
      </c>
    </row>
    <row r="151" spans="1:11" s="27" customFormat="1" ht="43.5" x14ac:dyDescent="0.2">
      <c r="A151" s="19">
        <v>118</v>
      </c>
      <c r="B151" s="49" t="s">
        <v>326</v>
      </c>
      <c r="C151" s="21">
        <v>27000</v>
      </c>
      <c r="D151" s="50">
        <f t="shared" si="8"/>
        <v>27000</v>
      </c>
      <c r="E151" s="21" t="s">
        <v>65</v>
      </c>
      <c r="F151" s="14" t="s">
        <v>332</v>
      </c>
      <c r="G151" s="51">
        <f t="shared" si="9"/>
        <v>27000</v>
      </c>
      <c r="H151" s="14" t="str">
        <f t="shared" si="10"/>
        <v>บจก.อีแลนโค (ประเทศไทย)</v>
      </c>
      <c r="I151" s="51">
        <f t="shared" si="10"/>
        <v>27000</v>
      </c>
      <c r="J151" s="14" t="s">
        <v>14</v>
      </c>
      <c r="K151" s="15" t="s">
        <v>328</v>
      </c>
    </row>
    <row r="152" spans="1:11" s="27" customFormat="1" x14ac:dyDescent="0.2">
      <c r="A152" s="19">
        <v>119</v>
      </c>
      <c r="B152" s="49" t="s">
        <v>333</v>
      </c>
      <c r="C152" s="21">
        <v>6100</v>
      </c>
      <c r="D152" s="50">
        <f t="shared" si="8"/>
        <v>6100</v>
      </c>
      <c r="E152" s="21" t="s">
        <v>65</v>
      </c>
      <c r="F152" s="14" t="s">
        <v>334</v>
      </c>
      <c r="G152" s="51">
        <f t="shared" si="9"/>
        <v>6100</v>
      </c>
      <c r="H152" s="14" t="str">
        <f t="shared" si="10"/>
        <v>ร้าน ใบหยกแอร์ เซ็นเตอร์</v>
      </c>
      <c r="I152" s="51">
        <f t="shared" si="10"/>
        <v>6100</v>
      </c>
      <c r="J152" s="14" t="s">
        <v>14</v>
      </c>
      <c r="K152" s="15" t="s">
        <v>335</v>
      </c>
    </row>
    <row r="153" spans="1:11" s="27" customFormat="1" ht="43.5" x14ac:dyDescent="0.2">
      <c r="A153" s="19">
        <v>120</v>
      </c>
      <c r="B153" s="49" t="s">
        <v>326</v>
      </c>
      <c r="C153" s="21">
        <v>35150</v>
      </c>
      <c r="D153" s="50">
        <f t="shared" si="8"/>
        <v>35150</v>
      </c>
      <c r="E153" s="21" t="s">
        <v>65</v>
      </c>
      <c r="F153" s="14" t="s">
        <v>336</v>
      </c>
      <c r="G153" s="51">
        <f t="shared" si="9"/>
        <v>35150</v>
      </c>
      <c r="H153" s="14" t="str">
        <f t="shared" si="10"/>
        <v>บจก.เยเนอรัล ฮอสปิตัล โปรดักส์</v>
      </c>
      <c r="I153" s="51">
        <f t="shared" si="10"/>
        <v>35150</v>
      </c>
      <c r="J153" s="14" t="s">
        <v>14</v>
      </c>
      <c r="K153" s="15" t="s">
        <v>328</v>
      </c>
    </row>
    <row r="154" spans="1:11" s="27" customFormat="1" x14ac:dyDescent="0.2">
      <c r="A154" s="19">
        <v>121</v>
      </c>
      <c r="B154" s="49" t="s">
        <v>326</v>
      </c>
      <c r="C154" s="21">
        <v>10914</v>
      </c>
      <c r="D154" s="50">
        <f t="shared" si="8"/>
        <v>10914</v>
      </c>
      <c r="E154" s="21" t="s">
        <v>65</v>
      </c>
      <c r="F154" s="14" t="s">
        <v>337</v>
      </c>
      <c r="G154" s="51">
        <f t="shared" si="9"/>
        <v>10914</v>
      </c>
      <c r="H154" s="14" t="str">
        <f t="shared" si="10"/>
        <v>บจก.ไทยโอซูก้า</v>
      </c>
      <c r="I154" s="51">
        <f t="shared" si="10"/>
        <v>10914</v>
      </c>
      <c r="J154" s="14" t="s">
        <v>14</v>
      </c>
      <c r="K154" s="15" t="s">
        <v>328</v>
      </c>
    </row>
    <row r="155" spans="1:11" s="27" customFormat="1" ht="43.5" x14ac:dyDescent="0.2">
      <c r="A155" s="19">
        <v>122</v>
      </c>
      <c r="B155" s="49" t="s">
        <v>338</v>
      </c>
      <c r="C155" s="21">
        <v>26574</v>
      </c>
      <c r="D155" s="50">
        <f t="shared" si="8"/>
        <v>26574</v>
      </c>
      <c r="E155" s="21" t="s">
        <v>65</v>
      </c>
      <c r="F155" s="14" t="s">
        <v>339</v>
      </c>
      <c r="G155" s="51">
        <f t="shared" si="9"/>
        <v>26574</v>
      </c>
      <c r="H155" s="14" t="str">
        <f t="shared" si="10"/>
        <v>บจก.โฮม โปรดักส์ เซ็นเตอร์</v>
      </c>
      <c r="I155" s="51">
        <f t="shared" si="10"/>
        <v>26574</v>
      </c>
      <c r="J155" s="14" t="s">
        <v>14</v>
      </c>
      <c r="K155" s="15" t="s">
        <v>340</v>
      </c>
    </row>
    <row r="156" spans="1:11" s="27" customFormat="1" ht="43.5" x14ac:dyDescent="0.2">
      <c r="A156" s="19">
        <v>123</v>
      </c>
      <c r="B156" s="49" t="s">
        <v>326</v>
      </c>
      <c r="C156" s="21">
        <v>24500</v>
      </c>
      <c r="D156" s="50">
        <f t="shared" si="8"/>
        <v>24500</v>
      </c>
      <c r="E156" s="21" t="s">
        <v>65</v>
      </c>
      <c r="F156" s="14" t="s">
        <v>341</v>
      </c>
      <c r="G156" s="51">
        <f t="shared" si="9"/>
        <v>24500</v>
      </c>
      <c r="H156" s="14" t="str">
        <f t="shared" si="10"/>
        <v>บจก.ไบโอเท็ค แอ็กกริ-บิซเน็ส</v>
      </c>
      <c r="I156" s="51">
        <f t="shared" si="10"/>
        <v>24500</v>
      </c>
      <c r="J156" s="14" t="s">
        <v>14</v>
      </c>
      <c r="K156" s="15" t="s">
        <v>340</v>
      </c>
    </row>
    <row r="157" spans="1:11" s="27" customFormat="1" ht="65.25" x14ac:dyDescent="0.2">
      <c r="A157" s="19">
        <v>124</v>
      </c>
      <c r="B157" s="49" t="s">
        <v>342</v>
      </c>
      <c r="C157" s="21">
        <v>890</v>
      </c>
      <c r="D157" s="50">
        <f t="shared" si="8"/>
        <v>890</v>
      </c>
      <c r="E157" s="21" t="s">
        <v>65</v>
      </c>
      <c r="F157" s="14" t="s">
        <v>343</v>
      </c>
      <c r="G157" s="51">
        <f t="shared" si="9"/>
        <v>890</v>
      </c>
      <c r="H157" s="14" t="str">
        <f t="shared" si="10"/>
        <v>บจก.ลีวัสดุก่อสร้าง</v>
      </c>
      <c r="I157" s="51">
        <f t="shared" si="10"/>
        <v>890</v>
      </c>
      <c r="J157" s="14" t="s">
        <v>14</v>
      </c>
      <c r="K157" s="15" t="s">
        <v>344</v>
      </c>
    </row>
    <row r="158" spans="1:11" s="27" customFormat="1" ht="65.25" x14ac:dyDescent="0.2">
      <c r="A158" s="19">
        <v>125</v>
      </c>
      <c r="B158" s="49" t="s">
        <v>345</v>
      </c>
      <c r="C158" s="21">
        <v>7300</v>
      </c>
      <c r="D158" s="50">
        <f t="shared" si="8"/>
        <v>7300</v>
      </c>
      <c r="E158" s="21" t="s">
        <v>65</v>
      </c>
      <c r="F158" s="14" t="s">
        <v>346</v>
      </c>
      <c r="G158" s="51">
        <f t="shared" si="9"/>
        <v>7300</v>
      </c>
      <c r="H158" s="14" t="str">
        <f t="shared" si="10"/>
        <v>นายสุรพล ภู่ภิรมย์</v>
      </c>
      <c r="I158" s="51">
        <f t="shared" si="10"/>
        <v>7300</v>
      </c>
      <c r="J158" s="14" t="s">
        <v>14</v>
      </c>
      <c r="K158" s="15" t="s">
        <v>347</v>
      </c>
    </row>
    <row r="159" spans="1:11" s="27" customFormat="1" ht="43.5" x14ac:dyDescent="0.2">
      <c r="A159" s="19">
        <v>126</v>
      </c>
      <c r="B159" s="49" t="s">
        <v>348</v>
      </c>
      <c r="C159" s="21">
        <v>2100</v>
      </c>
      <c r="D159" s="50">
        <f t="shared" si="8"/>
        <v>2100</v>
      </c>
      <c r="E159" s="21" t="s">
        <v>65</v>
      </c>
      <c r="F159" s="14" t="s">
        <v>349</v>
      </c>
      <c r="G159" s="51">
        <f t="shared" si="9"/>
        <v>2100</v>
      </c>
      <c r="H159" s="14" t="str">
        <f t="shared" si="10"/>
        <v>บจก.ก้องกิ่มเฮง ปิโตรเลียม</v>
      </c>
      <c r="I159" s="51">
        <f t="shared" si="10"/>
        <v>2100</v>
      </c>
      <c r="J159" s="14" t="s">
        <v>14</v>
      </c>
      <c r="K159" s="15" t="s">
        <v>350</v>
      </c>
    </row>
    <row r="160" spans="1:11" s="27" customFormat="1" x14ac:dyDescent="0.2">
      <c r="A160" s="19">
        <v>127</v>
      </c>
      <c r="B160" s="49" t="s">
        <v>351</v>
      </c>
      <c r="C160" s="21">
        <v>19950</v>
      </c>
      <c r="D160" s="50">
        <f t="shared" si="8"/>
        <v>19950</v>
      </c>
      <c r="E160" s="21" t="s">
        <v>65</v>
      </c>
      <c r="F160" s="14" t="s">
        <v>352</v>
      </c>
      <c r="G160" s="51">
        <v>19950</v>
      </c>
      <c r="H160" s="14" t="str">
        <f t="shared" si="10"/>
        <v>ร้านกวงเชียงหลี</v>
      </c>
      <c r="I160" s="51">
        <f t="shared" si="10"/>
        <v>19950</v>
      </c>
      <c r="J160" s="14" t="s">
        <v>14</v>
      </c>
      <c r="K160" s="15" t="s">
        <v>340</v>
      </c>
    </row>
    <row r="161" spans="1:11" s="27" customFormat="1" x14ac:dyDescent="0.2">
      <c r="A161" s="19">
        <v>128</v>
      </c>
      <c r="B161" s="49" t="s">
        <v>353</v>
      </c>
      <c r="C161" s="21">
        <v>38555</v>
      </c>
      <c r="D161" s="50">
        <f t="shared" si="8"/>
        <v>38555</v>
      </c>
      <c r="E161" s="21" t="s">
        <v>65</v>
      </c>
      <c r="F161" s="14" t="s">
        <v>354</v>
      </c>
      <c r="G161" s="51">
        <f t="shared" si="9"/>
        <v>38555</v>
      </c>
      <c r="H161" s="14" t="str">
        <f t="shared" si="10"/>
        <v>บจก.สยามแม็คโคร</v>
      </c>
      <c r="I161" s="51">
        <f t="shared" si="10"/>
        <v>38555</v>
      </c>
      <c r="J161" s="14" t="s">
        <v>14</v>
      </c>
      <c r="K161" s="15" t="s">
        <v>340</v>
      </c>
    </row>
    <row r="162" spans="1:11" s="27" customFormat="1" x14ac:dyDescent="0.2">
      <c r="A162" s="19">
        <v>129</v>
      </c>
      <c r="B162" s="14" t="s">
        <v>355</v>
      </c>
      <c r="C162" s="50">
        <v>14910</v>
      </c>
      <c r="D162" s="52">
        <f t="shared" si="8"/>
        <v>14910</v>
      </c>
      <c r="E162" s="21" t="s">
        <v>65</v>
      </c>
      <c r="F162" s="53" t="s">
        <v>343</v>
      </c>
      <c r="G162" s="52">
        <f t="shared" si="9"/>
        <v>14910</v>
      </c>
      <c r="H162" s="53" t="str">
        <f t="shared" si="10"/>
        <v>บจก.ลีวัสดุก่อสร้าง</v>
      </c>
      <c r="I162" s="52">
        <f t="shared" si="10"/>
        <v>14910</v>
      </c>
      <c r="J162" s="14" t="s">
        <v>14</v>
      </c>
      <c r="K162" s="15" t="s">
        <v>340</v>
      </c>
    </row>
    <row r="163" spans="1:11" s="27" customFormat="1" ht="43.5" x14ac:dyDescent="0.2">
      <c r="A163" s="185">
        <v>130</v>
      </c>
      <c r="B163" s="188" t="s">
        <v>356</v>
      </c>
      <c r="C163" s="50">
        <v>1694</v>
      </c>
      <c r="D163" s="52">
        <f t="shared" si="8"/>
        <v>1694</v>
      </c>
      <c r="E163" s="21" t="s">
        <v>65</v>
      </c>
      <c r="F163" s="14" t="s">
        <v>357</v>
      </c>
      <c r="G163" s="52">
        <f t="shared" si="9"/>
        <v>1694</v>
      </c>
      <c r="H163" s="53" t="str">
        <f t="shared" si="10"/>
        <v>บจก.เอก-ชัย ดิสทริบิวชั่น ซิสเทม</v>
      </c>
      <c r="I163" s="52">
        <f t="shared" si="10"/>
        <v>1694</v>
      </c>
      <c r="J163" s="14" t="s">
        <v>14</v>
      </c>
      <c r="K163" s="15" t="s">
        <v>358</v>
      </c>
    </row>
    <row r="164" spans="1:11" s="27" customFormat="1" x14ac:dyDescent="0.2">
      <c r="A164" s="186"/>
      <c r="B164" s="189"/>
      <c r="C164" s="50">
        <v>1125</v>
      </c>
      <c r="D164" s="52">
        <f t="shared" si="8"/>
        <v>1125</v>
      </c>
      <c r="E164" s="21" t="s">
        <v>65</v>
      </c>
      <c r="F164" s="14" t="s">
        <v>343</v>
      </c>
      <c r="G164" s="52">
        <f t="shared" si="9"/>
        <v>1125</v>
      </c>
      <c r="H164" s="53" t="str">
        <f t="shared" si="10"/>
        <v>บจก.ลีวัสดุก่อสร้าง</v>
      </c>
      <c r="I164" s="52">
        <f t="shared" si="10"/>
        <v>1125</v>
      </c>
      <c r="J164" s="14" t="s">
        <v>14</v>
      </c>
      <c r="K164" s="15" t="s">
        <v>359</v>
      </c>
    </row>
    <row r="165" spans="1:11" s="27" customFormat="1" x14ac:dyDescent="0.2">
      <c r="A165" s="187"/>
      <c r="B165" s="190"/>
      <c r="C165" s="50">
        <v>2880</v>
      </c>
      <c r="D165" s="52">
        <f t="shared" si="8"/>
        <v>2880</v>
      </c>
      <c r="E165" s="21" t="s">
        <v>65</v>
      </c>
      <c r="F165" s="14" t="s">
        <v>360</v>
      </c>
      <c r="G165" s="52">
        <f t="shared" si="9"/>
        <v>2880</v>
      </c>
      <c r="H165" s="53" t="str">
        <f t="shared" si="10"/>
        <v>ร้าน ว พิทยาภัณฑ์</v>
      </c>
      <c r="I165" s="52">
        <f t="shared" si="10"/>
        <v>2880</v>
      </c>
      <c r="J165" s="14" t="s">
        <v>14</v>
      </c>
      <c r="K165" s="15" t="s">
        <v>361</v>
      </c>
    </row>
    <row r="166" spans="1:11" s="27" customFormat="1" ht="43.5" x14ac:dyDescent="0.2">
      <c r="A166" s="54">
        <v>131</v>
      </c>
      <c r="B166" s="55" t="s">
        <v>362</v>
      </c>
      <c r="C166" s="50">
        <v>2400</v>
      </c>
      <c r="D166" s="52">
        <f t="shared" si="8"/>
        <v>2400</v>
      </c>
      <c r="E166" s="21" t="s">
        <v>65</v>
      </c>
      <c r="F166" s="14" t="s">
        <v>349</v>
      </c>
      <c r="G166" s="52">
        <f t="shared" si="9"/>
        <v>2400</v>
      </c>
      <c r="H166" s="53" t="str">
        <f t="shared" si="10"/>
        <v>บจก.ก้องกิ่มเฮง ปิโตรเลียม</v>
      </c>
      <c r="I166" s="52">
        <f t="shared" si="10"/>
        <v>2400</v>
      </c>
      <c r="J166" s="14" t="s">
        <v>14</v>
      </c>
      <c r="K166" s="15" t="s">
        <v>363</v>
      </c>
    </row>
    <row r="167" spans="1:11" s="27" customFormat="1" x14ac:dyDescent="0.2">
      <c r="A167" s="19">
        <v>132</v>
      </c>
      <c r="B167" s="55" t="s">
        <v>356</v>
      </c>
      <c r="C167" s="50">
        <v>16140</v>
      </c>
      <c r="D167" s="52">
        <f t="shared" si="8"/>
        <v>16140</v>
      </c>
      <c r="E167" s="21" t="s">
        <v>65</v>
      </c>
      <c r="F167" s="14" t="s">
        <v>364</v>
      </c>
      <c r="G167" s="52">
        <f t="shared" si="9"/>
        <v>16140</v>
      </c>
      <c r="H167" s="53" t="str">
        <f t="shared" si="10"/>
        <v>บจก.สมายปริ้นท์ติ้ง</v>
      </c>
      <c r="I167" s="52">
        <f t="shared" si="10"/>
        <v>16140</v>
      </c>
      <c r="J167" s="14" t="s">
        <v>14</v>
      </c>
      <c r="K167" s="15" t="s">
        <v>365</v>
      </c>
    </row>
    <row r="168" spans="1:11" s="27" customFormat="1" ht="43.5" x14ac:dyDescent="0.2">
      <c r="A168" s="19">
        <v>133</v>
      </c>
      <c r="B168" s="49" t="s">
        <v>366</v>
      </c>
      <c r="C168" s="50">
        <v>5565</v>
      </c>
      <c r="D168" s="52">
        <f t="shared" si="8"/>
        <v>5565</v>
      </c>
      <c r="E168" s="21" t="s">
        <v>65</v>
      </c>
      <c r="F168" s="14" t="s">
        <v>367</v>
      </c>
      <c r="G168" s="52">
        <f t="shared" si="9"/>
        <v>5565</v>
      </c>
      <c r="H168" s="53" t="str">
        <f t="shared" si="10"/>
        <v>ร้าน กิจโชคนานาภัณฑ์</v>
      </c>
      <c r="I168" s="52">
        <f t="shared" si="10"/>
        <v>5565</v>
      </c>
      <c r="J168" s="14" t="s">
        <v>14</v>
      </c>
      <c r="K168" s="15" t="s">
        <v>368</v>
      </c>
    </row>
    <row r="169" spans="1:11" s="27" customFormat="1" ht="43.5" x14ac:dyDescent="0.2">
      <c r="A169" s="19">
        <v>134</v>
      </c>
      <c r="B169" s="49" t="s">
        <v>369</v>
      </c>
      <c r="C169" s="50">
        <v>500</v>
      </c>
      <c r="D169" s="52">
        <f t="shared" si="8"/>
        <v>500</v>
      </c>
      <c r="E169" s="21" t="s">
        <v>65</v>
      </c>
      <c r="F169" s="14" t="s">
        <v>370</v>
      </c>
      <c r="G169" s="52">
        <f t="shared" si="9"/>
        <v>500</v>
      </c>
      <c r="H169" s="53" t="str">
        <f t="shared" si="10"/>
        <v>บจก.กรุงเทพอาร์ไอเอ แล็บ</v>
      </c>
      <c r="I169" s="52">
        <f t="shared" si="10"/>
        <v>500</v>
      </c>
      <c r="J169" s="14" t="s">
        <v>14</v>
      </c>
      <c r="K169" s="15" t="s">
        <v>371</v>
      </c>
    </row>
    <row r="170" spans="1:11" s="27" customFormat="1" ht="43.5" x14ac:dyDescent="0.2">
      <c r="A170" s="19">
        <v>135</v>
      </c>
      <c r="B170" s="49" t="s">
        <v>356</v>
      </c>
      <c r="C170" s="50">
        <v>8003</v>
      </c>
      <c r="D170" s="52">
        <f t="shared" si="8"/>
        <v>8003</v>
      </c>
      <c r="E170" s="21" t="s">
        <v>65</v>
      </c>
      <c r="F170" s="14" t="s">
        <v>357</v>
      </c>
      <c r="G170" s="52">
        <f t="shared" si="9"/>
        <v>8003</v>
      </c>
      <c r="H170" s="53" t="str">
        <f t="shared" si="10"/>
        <v>บจก.เอก-ชัย ดิสทริบิวชั่น ซิสเทม</v>
      </c>
      <c r="I170" s="52">
        <f t="shared" si="10"/>
        <v>8003</v>
      </c>
      <c r="J170" s="14" t="s">
        <v>14</v>
      </c>
      <c r="K170" s="15" t="s">
        <v>372</v>
      </c>
    </row>
    <row r="171" spans="1:11" s="27" customFormat="1" x14ac:dyDescent="0.2">
      <c r="A171" s="19">
        <v>136</v>
      </c>
      <c r="B171" s="49" t="s">
        <v>356</v>
      </c>
      <c r="C171" s="50">
        <v>3730</v>
      </c>
      <c r="D171" s="52">
        <f t="shared" si="8"/>
        <v>3730</v>
      </c>
      <c r="E171" s="21" t="s">
        <v>65</v>
      </c>
      <c r="F171" s="14" t="s">
        <v>360</v>
      </c>
      <c r="G171" s="52">
        <f t="shared" si="9"/>
        <v>3730</v>
      </c>
      <c r="H171" s="53" t="str">
        <f t="shared" si="10"/>
        <v>ร้าน ว พิทยาภัณฑ์</v>
      </c>
      <c r="I171" s="52">
        <f t="shared" si="10"/>
        <v>3730</v>
      </c>
      <c r="J171" s="14" t="s">
        <v>14</v>
      </c>
      <c r="K171" s="15" t="s">
        <v>373</v>
      </c>
    </row>
    <row r="172" spans="1:11" s="27" customFormat="1" x14ac:dyDescent="0.2">
      <c r="A172" s="19">
        <v>137</v>
      </c>
      <c r="B172" s="49" t="s">
        <v>356</v>
      </c>
      <c r="C172" s="50">
        <v>225</v>
      </c>
      <c r="D172" s="52">
        <f t="shared" si="8"/>
        <v>225</v>
      </c>
      <c r="E172" s="21" t="s">
        <v>65</v>
      </c>
      <c r="F172" s="14" t="s">
        <v>343</v>
      </c>
      <c r="G172" s="52">
        <f t="shared" si="9"/>
        <v>225</v>
      </c>
      <c r="H172" s="53" t="str">
        <f t="shared" si="10"/>
        <v>บจก.ลีวัสดุก่อสร้าง</v>
      </c>
      <c r="I172" s="52">
        <f t="shared" si="10"/>
        <v>225</v>
      </c>
      <c r="J172" s="14" t="s">
        <v>14</v>
      </c>
      <c r="K172" s="15" t="s">
        <v>374</v>
      </c>
    </row>
    <row r="173" spans="1:11" s="27" customFormat="1" x14ac:dyDescent="0.2">
      <c r="A173" s="19">
        <v>138</v>
      </c>
      <c r="B173" s="49" t="s">
        <v>375</v>
      </c>
      <c r="C173" s="50">
        <v>59850</v>
      </c>
      <c r="D173" s="52">
        <f>C173</f>
        <v>59850</v>
      </c>
      <c r="E173" s="21" t="s">
        <v>65</v>
      </c>
      <c r="F173" s="14" t="s">
        <v>376</v>
      </c>
      <c r="G173" s="52">
        <f>C173</f>
        <v>59850</v>
      </c>
      <c r="H173" s="53" t="str">
        <f>F173</f>
        <v>นายเชียร ชุมศรี</v>
      </c>
      <c r="I173" s="52">
        <f>G173</f>
        <v>59850</v>
      </c>
      <c r="J173" s="14" t="s">
        <v>14</v>
      </c>
      <c r="K173" s="15" t="s">
        <v>377</v>
      </c>
    </row>
    <row r="174" spans="1:11" s="27" customFormat="1" ht="43.5" x14ac:dyDescent="0.2">
      <c r="A174" s="56">
        <v>139</v>
      </c>
      <c r="B174" s="49" t="s">
        <v>353</v>
      </c>
      <c r="C174" s="50">
        <v>6000</v>
      </c>
      <c r="D174" s="52">
        <f t="shared" si="8"/>
        <v>6000</v>
      </c>
      <c r="E174" s="21" t="s">
        <v>65</v>
      </c>
      <c r="F174" s="14" t="s">
        <v>378</v>
      </c>
      <c r="G174" s="52">
        <f t="shared" si="9"/>
        <v>6000</v>
      </c>
      <c r="H174" s="53" t="str">
        <f t="shared" si="10"/>
        <v>ห้างหุ้นส่วนจำกัด ภัควัตเทรดดิ้ง</v>
      </c>
      <c r="I174" s="52">
        <f t="shared" si="10"/>
        <v>6000</v>
      </c>
      <c r="J174" s="14" t="s">
        <v>14</v>
      </c>
      <c r="K174" s="15" t="s">
        <v>379</v>
      </c>
    </row>
    <row r="175" spans="1:11" s="27" customFormat="1" x14ac:dyDescent="0.2">
      <c r="A175" s="19">
        <v>140</v>
      </c>
      <c r="B175" s="49" t="s">
        <v>380</v>
      </c>
      <c r="C175" s="50">
        <v>2850</v>
      </c>
      <c r="D175" s="52">
        <f t="shared" si="8"/>
        <v>2850</v>
      </c>
      <c r="E175" s="21" t="s">
        <v>65</v>
      </c>
      <c r="F175" s="14" t="s">
        <v>367</v>
      </c>
      <c r="G175" s="52">
        <f t="shared" si="9"/>
        <v>2850</v>
      </c>
      <c r="H175" s="53" t="str">
        <f t="shared" si="10"/>
        <v>ร้าน กิจโชคนานาภัณฑ์</v>
      </c>
      <c r="I175" s="52">
        <f t="shared" si="10"/>
        <v>2850</v>
      </c>
      <c r="J175" s="14" t="s">
        <v>14</v>
      </c>
      <c r="K175" s="15" t="s">
        <v>381</v>
      </c>
    </row>
    <row r="176" spans="1:11" s="27" customFormat="1" ht="43.5" x14ac:dyDescent="0.2">
      <c r="A176" s="19">
        <v>141</v>
      </c>
      <c r="B176" s="49" t="s">
        <v>382</v>
      </c>
      <c r="C176" s="50">
        <v>52000</v>
      </c>
      <c r="D176" s="52">
        <f t="shared" si="8"/>
        <v>52000</v>
      </c>
      <c r="E176" s="21" t="s">
        <v>65</v>
      </c>
      <c r="F176" s="14" t="s">
        <v>378</v>
      </c>
      <c r="G176" s="52">
        <f t="shared" si="9"/>
        <v>52000</v>
      </c>
      <c r="H176" s="53" t="str">
        <f t="shared" si="10"/>
        <v>ห้างหุ้นส่วนจำกัด ภัควัตเทรดดิ้ง</v>
      </c>
      <c r="I176" s="52">
        <f t="shared" si="10"/>
        <v>52000</v>
      </c>
      <c r="J176" s="14" t="s">
        <v>14</v>
      </c>
      <c r="K176" s="15" t="s">
        <v>377</v>
      </c>
    </row>
    <row r="177" spans="1:11" s="27" customFormat="1" ht="43.5" x14ac:dyDescent="0.2">
      <c r="A177" s="19">
        <v>142</v>
      </c>
      <c r="B177" s="49" t="s">
        <v>353</v>
      </c>
      <c r="C177" s="50">
        <v>35000</v>
      </c>
      <c r="D177" s="52">
        <f t="shared" si="8"/>
        <v>35000</v>
      </c>
      <c r="E177" s="21" t="s">
        <v>65</v>
      </c>
      <c r="F177" s="14" t="s">
        <v>378</v>
      </c>
      <c r="G177" s="52">
        <f t="shared" si="9"/>
        <v>35000</v>
      </c>
      <c r="H177" s="53" t="str">
        <f t="shared" si="10"/>
        <v>ห้างหุ้นส่วนจำกัด ภัควัตเทรดดิ้ง</v>
      </c>
      <c r="I177" s="52">
        <f t="shared" si="10"/>
        <v>35000</v>
      </c>
      <c r="J177" s="14" t="s">
        <v>14</v>
      </c>
      <c r="K177" s="15" t="s">
        <v>377</v>
      </c>
    </row>
    <row r="178" spans="1:11" s="27" customFormat="1" ht="43.5" x14ac:dyDescent="0.2">
      <c r="A178" s="19">
        <v>143</v>
      </c>
      <c r="B178" s="49" t="s">
        <v>326</v>
      </c>
      <c r="C178" s="50">
        <v>24000</v>
      </c>
      <c r="D178" s="52">
        <f t="shared" si="8"/>
        <v>24000</v>
      </c>
      <c r="E178" s="21" t="s">
        <v>65</v>
      </c>
      <c r="F178" s="14" t="s">
        <v>330</v>
      </c>
      <c r="G178" s="52">
        <f t="shared" si="9"/>
        <v>24000</v>
      </c>
      <c r="H178" s="53" t="str">
        <f t="shared" si="10"/>
        <v>บจก.แอตแลนติค ฟาร์มาซูติคอล</v>
      </c>
      <c r="I178" s="52">
        <f t="shared" si="10"/>
        <v>24000</v>
      </c>
      <c r="J178" s="14" t="s">
        <v>14</v>
      </c>
      <c r="K178" s="15" t="s">
        <v>377</v>
      </c>
    </row>
    <row r="179" spans="1:11" s="27" customFormat="1" x14ac:dyDescent="0.2">
      <c r="A179" s="19">
        <v>144</v>
      </c>
      <c r="B179" s="49" t="s">
        <v>383</v>
      </c>
      <c r="C179" s="50">
        <v>20571</v>
      </c>
      <c r="D179" s="52">
        <f t="shared" si="8"/>
        <v>20571</v>
      </c>
      <c r="E179" s="21" t="s">
        <v>65</v>
      </c>
      <c r="F179" s="14" t="s">
        <v>343</v>
      </c>
      <c r="G179" s="52">
        <f t="shared" si="9"/>
        <v>20571</v>
      </c>
      <c r="H179" s="53" t="str">
        <f t="shared" si="10"/>
        <v>บจก.ลีวัสดุก่อสร้าง</v>
      </c>
      <c r="I179" s="52">
        <f t="shared" si="10"/>
        <v>20571</v>
      </c>
      <c r="J179" s="14" t="s">
        <v>14</v>
      </c>
      <c r="K179" s="15" t="s">
        <v>384</v>
      </c>
    </row>
    <row r="180" spans="1:11" s="27" customFormat="1" ht="43.5" x14ac:dyDescent="0.2">
      <c r="A180" s="19">
        <v>145</v>
      </c>
      <c r="B180" s="49" t="s">
        <v>385</v>
      </c>
      <c r="C180" s="50">
        <v>44853</v>
      </c>
      <c r="D180" s="52">
        <f t="shared" si="8"/>
        <v>44853</v>
      </c>
      <c r="E180" s="21" t="s">
        <v>65</v>
      </c>
      <c r="F180" s="14" t="s">
        <v>343</v>
      </c>
      <c r="G180" s="52">
        <f t="shared" si="9"/>
        <v>44853</v>
      </c>
      <c r="H180" s="53" t="str">
        <f t="shared" si="10"/>
        <v>บจก.ลีวัสดุก่อสร้าง</v>
      </c>
      <c r="I180" s="52">
        <f t="shared" si="10"/>
        <v>44853</v>
      </c>
      <c r="J180" s="14" t="s">
        <v>14</v>
      </c>
      <c r="K180" s="15" t="s">
        <v>384</v>
      </c>
    </row>
    <row r="181" spans="1:11" s="27" customFormat="1" x14ac:dyDescent="0.2">
      <c r="A181" s="19">
        <v>146</v>
      </c>
      <c r="B181" s="49" t="s">
        <v>386</v>
      </c>
      <c r="C181" s="50">
        <v>30334.5</v>
      </c>
      <c r="D181" s="52">
        <f t="shared" si="8"/>
        <v>30334.5</v>
      </c>
      <c r="E181" s="21" t="s">
        <v>65</v>
      </c>
      <c r="F181" s="14" t="s">
        <v>387</v>
      </c>
      <c r="G181" s="52">
        <f t="shared" si="9"/>
        <v>30334.5</v>
      </c>
      <c r="H181" s="53" t="str">
        <f t="shared" si="10"/>
        <v>หจก.คลินิกสเกลเซอร์วิส</v>
      </c>
      <c r="I181" s="52">
        <f t="shared" si="10"/>
        <v>30334.5</v>
      </c>
      <c r="J181" s="14" t="s">
        <v>14</v>
      </c>
      <c r="K181" s="15" t="s">
        <v>384</v>
      </c>
    </row>
    <row r="182" spans="1:11" s="27" customFormat="1" x14ac:dyDescent="0.2">
      <c r="A182" s="19">
        <v>147</v>
      </c>
      <c r="B182" s="14" t="s">
        <v>388</v>
      </c>
      <c r="C182" s="50">
        <v>11070</v>
      </c>
      <c r="D182" s="52">
        <f t="shared" si="8"/>
        <v>11070</v>
      </c>
      <c r="E182" s="21" t="s">
        <v>65</v>
      </c>
      <c r="F182" s="14" t="s">
        <v>343</v>
      </c>
      <c r="G182" s="52">
        <f t="shared" si="9"/>
        <v>11070</v>
      </c>
      <c r="H182" s="53" t="str">
        <f t="shared" si="10"/>
        <v>บจก.ลีวัสดุก่อสร้าง</v>
      </c>
      <c r="I182" s="52">
        <f t="shared" si="10"/>
        <v>11070</v>
      </c>
      <c r="J182" s="14" t="s">
        <v>14</v>
      </c>
      <c r="K182" s="15" t="s">
        <v>384</v>
      </c>
    </row>
    <row r="183" spans="1:11" s="27" customFormat="1" x14ac:dyDescent="0.2">
      <c r="A183" s="19">
        <v>148</v>
      </c>
      <c r="B183" s="14" t="s">
        <v>356</v>
      </c>
      <c r="C183" s="50">
        <v>11230</v>
      </c>
      <c r="D183" s="52">
        <f t="shared" si="8"/>
        <v>11230</v>
      </c>
      <c r="E183" s="21" t="s">
        <v>65</v>
      </c>
      <c r="F183" s="14" t="s">
        <v>364</v>
      </c>
      <c r="G183" s="52">
        <f t="shared" si="9"/>
        <v>11230</v>
      </c>
      <c r="H183" s="53" t="str">
        <f t="shared" si="10"/>
        <v>บจก.สมายปริ้นท์ติ้ง</v>
      </c>
      <c r="I183" s="52">
        <f t="shared" si="10"/>
        <v>11230</v>
      </c>
      <c r="J183" s="14" t="s">
        <v>14</v>
      </c>
      <c r="K183" s="15" t="s">
        <v>384</v>
      </c>
    </row>
    <row r="184" spans="1:11" s="27" customFormat="1" x14ac:dyDescent="0.2">
      <c r="A184" s="19">
        <v>149</v>
      </c>
      <c r="B184" s="14" t="s">
        <v>389</v>
      </c>
      <c r="C184" s="50">
        <v>42800</v>
      </c>
      <c r="D184" s="52">
        <f t="shared" si="8"/>
        <v>42800</v>
      </c>
      <c r="E184" s="21" t="s">
        <v>65</v>
      </c>
      <c r="F184" s="14" t="s">
        <v>390</v>
      </c>
      <c r="G184" s="52">
        <f t="shared" si="9"/>
        <v>42800</v>
      </c>
      <c r="H184" s="53" t="str">
        <f t="shared" si="10"/>
        <v>บจก.โอเร็กซ์ เทรดดิ้ง</v>
      </c>
      <c r="I184" s="52">
        <f t="shared" si="10"/>
        <v>42800</v>
      </c>
      <c r="J184" s="14" t="s">
        <v>14</v>
      </c>
      <c r="K184" s="15" t="s">
        <v>384</v>
      </c>
    </row>
    <row r="185" spans="1:11" s="27" customFormat="1" ht="43.5" x14ac:dyDescent="0.2">
      <c r="A185" s="19">
        <v>150</v>
      </c>
      <c r="B185" s="14" t="s">
        <v>326</v>
      </c>
      <c r="C185" s="50">
        <v>21090</v>
      </c>
      <c r="D185" s="52">
        <f t="shared" si="8"/>
        <v>21090</v>
      </c>
      <c r="E185" s="21" t="s">
        <v>65</v>
      </c>
      <c r="F185" s="14" t="s">
        <v>336</v>
      </c>
      <c r="G185" s="52">
        <f t="shared" si="9"/>
        <v>21090</v>
      </c>
      <c r="H185" s="53" t="str">
        <f t="shared" si="10"/>
        <v>บจก.เยเนอรัล ฮอสปิตัล โปรดักส์</v>
      </c>
      <c r="I185" s="52">
        <f t="shared" si="10"/>
        <v>21090</v>
      </c>
      <c r="J185" s="14" t="s">
        <v>14</v>
      </c>
      <c r="K185" s="15" t="s">
        <v>391</v>
      </c>
    </row>
    <row r="186" spans="1:11" s="27" customFormat="1" ht="43.5" x14ac:dyDescent="0.2">
      <c r="A186" s="19">
        <v>151</v>
      </c>
      <c r="B186" s="14" t="s">
        <v>392</v>
      </c>
      <c r="C186" s="50">
        <v>6024.8</v>
      </c>
      <c r="D186" s="52">
        <f t="shared" si="8"/>
        <v>6024.8</v>
      </c>
      <c r="E186" s="21" t="s">
        <v>65</v>
      </c>
      <c r="F186" s="14" t="s">
        <v>349</v>
      </c>
      <c r="G186" s="52">
        <f t="shared" si="9"/>
        <v>6024.8</v>
      </c>
      <c r="H186" s="53" t="str">
        <f t="shared" si="10"/>
        <v>บจก.ก้องกิ่มเฮง ปิโตรเลียม</v>
      </c>
      <c r="I186" s="52">
        <f t="shared" si="10"/>
        <v>6024.8</v>
      </c>
      <c r="J186" s="14" t="s">
        <v>14</v>
      </c>
      <c r="K186" s="15" t="s">
        <v>393</v>
      </c>
    </row>
    <row r="187" spans="1:11" s="27" customFormat="1" ht="43.5" x14ac:dyDescent="0.2">
      <c r="A187" s="19">
        <v>152</v>
      </c>
      <c r="B187" s="14" t="s">
        <v>394</v>
      </c>
      <c r="C187" s="50">
        <v>3250</v>
      </c>
      <c r="D187" s="52">
        <f t="shared" si="8"/>
        <v>3250</v>
      </c>
      <c r="E187" s="21" t="s">
        <v>65</v>
      </c>
      <c r="F187" s="14" t="s">
        <v>343</v>
      </c>
      <c r="G187" s="52">
        <f t="shared" si="9"/>
        <v>3250</v>
      </c>
      <c r="H187" s="53" t="str">
        <f t="shared" si="10"/>
        <v>บจก.ลีวัสดุก่อสร้าง</v>
      </c>
      <c r="I187" s="52">
        <f t="shared" si="10"/>
        <v>3250</v>
      </c>
      <c r="J187" s="14" t="s">
        <v>14</v>
      </c>
      <c r="K187" s="15" t="s">
        <v>395</v>
      </c>
    </row>
    <row r="188" spans="1:11" s="27" customFormat="1" ht="43.5" x14ac:dyDescent="0.2">
      <c r="A188" s="19">
        <v>153</v>
      </c>
      <c r="B188" s="14" t="s">
        <v>396</v>
      </c>
      <c r="C188" s="50">
        <v>1690</v>
      </c>
      <c r="D188" s="52">
        <f t="shared" si="8"/>
        <v>1690</v>
      </c>
      <c r="E188" s="21" t="s">
        <v>65</v>
      </c>
      <c r="F188" s="14" t="s">
        <v>397</v>
      </c>
      <c r="G188" s="52">
        <f t="shared" si="9"/>
        <v>1690</v>
      </c>
      <c r="H188" s="53" t="str">
        <f t="shared" si="10"/>
        <v>นายสมชาย อิสลาม</v>
      </c>
      <c r="I188" s="52">
        <f t="shared" si="10"/>
        <v>1690</v>
      </c>
      <c r="J188" s="14" t="s">
        <v>14</v>
      </c>
      <c r="K188" s="15" t="s">
        <v>398</v>
      </c>
    </row>
    <row r="189" spans="1:11" s="27" customFormat="1" ht="43.5" x14ac:dyDescent="0.2">
      <c r="A189" s="19">
        <v>154</v>
      </c>
      <c r="B189" s="14" t="s">
        <v>362</v>
      </c>
      <c r="C189" s="50">
        <v>1400</v>
      </c>
      <c r="D189" s="52">
        <f t="shared" si="8"/>
        <v>1400</v>
      </c>
      <c r="E189" s="21" t="s">
        <v>65</v>
      </c>
      <c r="F189" s="14" t="s">
        <v>349</v>
      </c>
      <c r="G189" s="52">
        <f t="shared" si="9"/>
        <v>1400</v>
      </c>
      <c r="H189" s="53" t="str">
        <f t="shared" si="10"/>
        <v>บจก.ก้องกิ่มเฮง ปิโตรเลียม</v>
      </c>
      <c r="I189" s="52">
        <f t="shared" si="10"/>
        <v>1400</v>
      </c>
      <c r="J189" s="14" t="s">
        <v>14</v>
      </c>
      <c r="K189" s="15" t="s">
        <v>399</v>
      </c>
    </row>
    <row r="190" spans="1:11" s="27" customFormat="1" x14ac:dyDescent="0.2">
      <c r="A190" s="191">
        <v>155</v>
      </c>
      <c r="B190" s="192" t="s">
        <v>400</v>
      </c>
      <c r="C190" s="50">
        <v>1922.5</v>
      </c>
      <c r="D190" s="52">
        <f t="shared" si="8"/>
        <v>1922.5</v>
      </c>
      <c r="E190" s="21" t="s">
        <v>65</v>
      </c>
      <c r="F190" s="50" t="s">
        <v>349</v>
      </c>
      <c r="G190" s="52">
        <f t="shared" si="9"/>
        <v>1922.5</v>
      </c>
      <c r="H190" s="53" t="str">
        <f t="shared" si="10"/>
        <v>บจก.ก้องกิ่มเฮง ปิโตรเลียม</v>
      </c>
      <c r="I190" s="52">
        <f>G190</f>
        <v>1922.5</v>
      </c>
      <c r="J190" s="14" t="s">
        <v>14</v>
      </c>
      <c r="K190" s="15" t="s">
        <v>401</v>
      </c>
    </row>
    <row r="191" spans="1:11" s="27" customFormat="1" x14ac:dyDescent="0.2">
      <c r="A191" s="191"/>
      <c r="B191" s="193"/>
      <c r="C191" s="50">
        <v>280</v>
      </c>
      <c r="D191" s="52">
        <f t="shared" si="8"/>
        <v>280</v>
      </c>
      <c r="E191" s="21" t="s">
        <v>65</v>
      </c>
      <c r="F191" s="50" t="s">
        <v>402</v>
      </c>
      <c r="G191" s="52">
        <f t="shared" si="9"/>
        <v>280</v>
      </c>
      <c r="H191" s="53" t="str">
        <f t="shared" si="10"/>
        <v>ร้านคงเลิศเกษตรยนต์</v>
      </c>
      <c r="I191" s="52">
        <f t="shared" si="10"/>
        <v>280</v>
      </c>
      <c r="J191" s="14" t="s">
        <v>14</v>
      </c>
      <c r="K191" s="15" t="s">
        <v>403</v>
      </c>
    </row>
    <row r="192" spans="1:11" s="27" customFormat="1" x14ac:dyDescent="0.2">
      <c r="A192" s="185">
        <v>156</v>
      </c>
      <c r="B192" s="192" t="s">
        <v>404</v>
      </c>
      <c r="C192" s="50">
        <v>1922.5</v>
      </c>
      <c r="D192" s="52">
        <f t="shared" si="8"/>
        <v>1922.5</v>
      </c>
      <c r="E192" s="21" t="s">
        <v>65</v>
      </c>
      <c r="F192" s="50" t="s">
        <v>349</v>
      </c>
      <c r="G192" s="52">
        <f>C192</f>
        <v>1922.5</v>
      </c>
      <c r="H192" s="53" t="str">
        <f t="shared" ref="H192:I200" si="11">F192</f>
        <v>บจก.ก้องกิ่มเฮง ปิโตรเลียม</v>
      </c>
      <c r="I192" s="52">
        <f t="shared" si="11"/>
        <v>1922.5</v>
      </c>
      <c r="J192" s="14" t="s">
        <v>14</v>
      </c>
      <c r="K192" s="15" t="s">
        <v>405</v>
      </c>
    </row>
    <row r="193" spans="1:11" s="27" customFormat="1" x14ac:dyDescent="0.2">
      <c r="A193" s="187"/>
      <c r="B193" s="193"/>
      <c r="C193" s="21">
        <v>280</v>
      </c>
      <c r="D193" s="50">
        <f t="shared" si="8"/>
        <v>280</v>
      </c>
      <c r="E193" s="21" t="s">
        <v>65</v>
      </c>
      <c r="F193" s="50" t="s">
        <v>402</v>
      </c>
      <c r="G193" s="51">
        <f t="shared" ref="G193:G200" si="12">D193</f>
        <v>280</v>
      </c>
      <c r="H193" s="14" t="str">
        <f t="shared" si="11"/>
        <v>ร้านคงเลิศเกษตรยนต์</v>
      </c>
      <c r="I193" s="51">
        <f t="shared" si="11"/>
        <v>280</v>
      </c>
      <c r="J193" s="14" t="s">
        <v>14</v>
      </c>
      <c r="K193" s="15" t="s">
        <v>406</v>
      </c>
    </row>
    <row r="194" spans="1:11" s="27" customFormat="1" ht="43.5" x14ac:dyDescent="0.2">
      <c r="A194" s="19">
        <v>157</v>
      </c>
      <c r="B194" s="14" t="s">
        <v>407</v>
      </c>
      <c r="C194" s="21">
        <v>1500</v>
      </c>
      <c r="D194" s="50">
        <f t="shared" si="8"/>
        <v>1500</v>
      </c>
      <c r="E194" s="21" t="s">
        <v>65</v>
      </c>
      <c r="F194" s="50" t="s">
        <v>349</v>
      </c>
      <c r="G194" s="51">
        <f t="shared" si="12"/>
        <v>1500</v>
      </c>
      <c r="H194" s="14" t="str">
        <f t="shared" si="11"/>
        <v>บจก.ก้องกิ่มเฮง ปิโตรเลียม</v>
      </c>
      <c r="I194" s="51">
        <f t="shared" si="11"/>
        <v>1500</v>
      </c>
      <c r="J194" s="14" t="s">
        <v>14</v>
      </c>
      <c r="K194" s="15" t="s">
        <v>408</v>
      </c>
    </row>
    <row r="195" spans="1:11" s="27" customFormat="1" ht="43.5" x14ac:dyDescent="0.2">
      <c r="A195" s="19">
        <v>158</v>
      </c>
      <c r="B195" s="14" t="s">
        <v>348</v>
      </c>
      <c r="C195" s="21">
        <v>2050</v>
      </c>
      <c r="D195" s="50">
        <f t="shared" si="8"/>
        <v>2050</v>
      </c>
      <c r="E195" s="21" t="s">
        <v>65</v>
      </c>
      <c r="F195" s="50" t="s">
        <v>349</v>
      </c>
      <c r="G195" s="51">
        <f t="shared" si="12"/>
        <v>2050</v>
      </c>
      <c r="H195" s="14" t="str">
        <f t="shared" si="11"/>
        <v>บจก.ก้องกิ่มเฮง ปิโตรเลียม</v>
      </c>
      <c r="I195" s="51">
        <f t="shared" si="11"/>
        <v>2050</v>
      </c>
      <c r="J195" s="14" t="s">
        <v>14</v>
      </c>
      <c r="K195" s="15" t="s">
        <v>409</v>
      </c>
    </row>
    <row r="196" spans="1:11" s="27" customFormat="1" ht="43.5" x14ac:dyDescent="0.2">
      <c r="A196" s="19">
        <v>159</v>
      </c>
      <c r="B196" s="14" t="s">
        <v>410</v>
      </c>
      <c r="C196" s="21">
        <v>3544</v>
      </c>
      <c r="D196" s="50">
        <f t="shared" si="8"/>
        <v>3544</v>
      </c>
      <c r="E196" s="21" t="s">
        <v>65</v>
      </c>
      <c r="F196" s="50" t="s">
        <v>349</v>
      </c>
      <c r="G196" s="51">
        <f t="shared" si="12"/>
        <v>3544</v>
      </c>
      <c r="H196" s="14" t="str">
        <f t="shared" si="11"/>
        <v>บจก.ก้องกิ่มเฮง ปิโตรเลียม</v>
      </c>
      <c r="I196" s="51">
        <f t="shared" si="11"/>
        <v>3544</v>
      </c>
      <c r="J196" s="14" t="s">
        <v>14</v>
      </c>
      <c r="K196" s="15" t="s">
        <v>411</v>
      </c>
    </row>
    <row r="197" spans="1:11" s="27" customFormat="1" ht="43.5" x14ac:dyDescent="0.2">
      <c r="A197" s="19">
        <v>160</v>
      </c>
      <c r="B197" s="14" t="s">
        <v>412</v>
      </c>
      <c r="C197" s="21">
        <v>540</v>
      </c>
      <c r="D197" s="50">
        <f t="shared" si="8"/>
        <v>540</v>
      </c>
      <c r="E197" s="21" t="s">
        <v>65</v>
      </c>
      <c r="F197" s="50" t="s">
        <v>402</v>
      </c>
      <c r="G197" s="51">
        <f t="shared" si="12"/>
        <v>540</v>
      </c>
      <c r="H197" s="14" t="str">
        <f t="shared" si="11"/>
        <v>ร้านคงเลิศเกษตรยนต์</v>
      </c>
      <c r="I197" s="51">
        <f t="shared" si="11"/>
        <v>540</v>
      </c>
      <c r="J197" s="14" t="s">
        <v>14</v>
      </c>
      <c r="K197" s="15" t="s">
        <v>413</v>
      </c>
    </row>
    <row r="198" spans="1:11" s="27" customFormat="1" ht="43.5" x14ac:dyDescent="0.2">
      <c r="A198" s="19">
        <v>161</v>
      </c>
      <c r="B198" s="14" t="s">
        <v>414</v>
      </c>
      <c r="C198" s="21">
        <v>360</v>
      </c>
      <c r="D198" s="50">
        <f t="shared" si="8"/>
        <v>360</v>
      </c>
      <c r="E198" s="21" t="s">
        <v>65</v>
      </c>
      <c r="F198" s="50" t="s">
        <v>402</v>
      </c>
      <c r="G198" s="51">
        <f t="shared" si="12"/>
        <v>360</v>
      </c>
      <c r="H198" s="14" t="str">
        <f t="shared" si="11"/>
        <v>ร้านคงเลิศเกษตรยนต์</v>
      </c>
      <c r="I198" s="51">
        <f t="shared" si="11"/>
        <v>360</v>
      </c>
      <c r="J198" s="14" t="s">
        <v>14</v>
      </c>
      <c r="K198" s="15" t="s">
        <v>415</v>
      </c>
    </row>
    <row r="199" spans="1:11" s="27" customFormat="1" ht="43.5" x14ac:dyDescent="0.2">
      <c r="A199" s="19">
        <v>162</v>
      </c>
      <c r="B199" s="14" t="s">
        <v>416</v>
      </c>
      <c r="C199" s="21">
        <v>2125</v>
      </c>
      <c r="D199" s="50">
        <f t="shared" si="8"/>
        <v>2125</v>
      </c>
      <c r="E199" s="21" t="s">
        <v>65</v>
      </c>
      <c r="F199" s="50" t="s">
        <v>417</v>
      </c>
      <c r="G199" s="51">
        <f t="shared" si="12"/>
        <v>2125</v>
      </c>
      <c r="H199" s="14" t="str">
        <f t="shared" si="11"/>
        <v>ร้านกิจโชคนานาภัณฑ์</v>
      </c>
      <c r="I199" s="51">
        <f t="shared" si="11"/>
        <v>2125</v>
      </c>
      <c r="J199" s="14" t="s">
        <v>14</v>
      </c>
      <c r="K199" s="15" t="s">
        <v>418</v>
      </c>
    </row>
    <row r="200" spans="1:11" s="27" customFormat="1" ht="22.5" customHeight="1" x14ac:dyDescent="0.2">
      <c r="A200" s="19">
        <v>163</v>
      </c>
      <c r="B200" s="14" t="s">
        <v>353</v>
      </c>
      <c r="C200" s="51">
        <v>53056</v>
      </c>
      <c r="D200" s="50">
        <f t="shared" si="8"/>
        <v>53056</v>
      </c>
      <c r="E200" s="21" t="s">
        <v>65</v>
      </c>
      <c r="F200" s="50" t="s">
        <v>339</v>
      </c>
      <c r="G200" s="51">
        <f t="shared" si="12"/>
        <v>53056</v>
      </c>
      <c r="H200" s="14" t="str">
        <f t="shared" si="11"/>
        <v>บจก.โฮม โปรดักส์ เซ็นเตอร์</v>
      </c>
      <c r="I200" s="51">
        <v>53056</v>
      </c>
      <c r="J200" s="14" t="s">
        <v>14</v>
      </c>
      <c r="K200" s="15" t="s">
        <v>391</v>
      </c>
    </row>
    <row r="201" spans="1:11" s="66" customFormat="1" ht="24" customHeight="1" x14ac:dyDescent="0.2">
      <c r="A201" s="57">
        <v>164</v>
      </c>
      <c r="B201" s="58" t="s">
        <v>419</v>
      </c>
      <c r="C201" s="59">
        <v>6800</v>
      </c>
      <c r="D201" s="60">
        <v>6800</v>
      </c>
      <c r="E201" s="61" t="s">
        <v>65</v>
      </c>
      <c r="F201" s="62" t="s">
        <v>420</v>
      </c>
      <c r="G201" s="63">
        <v>6800</v>
      </c>
      <c r="H201" s="62" t="s">
        <v>420</v>
      </c>
      <c r="I201" s="63">
        <v>6800</v>
      </c>
      <c r="J201" s="64" t="s">
        <v>421</v>
      </c>
      <c r="K201" s="65" t="s">
        <v>422</v>
      </c>
    </row>
    <row r="202" spans="1:11" s="66" customFormat="1" ht="24" customHeight="1" x14ac:dyDescent="0.2">
      <c r="A202" s="67"/>
      <c r="B202" s="68" t="s">
        <v>423</v>
      </c>
      <c r="C202" s="69"/>
      <c r="D202" s="70"/>
      <c r="E202" s="61"/>
      <c r="F202" s="71" t="s">
        <v>424</v>
      </c>
      <c r="G202" s="72">
        <v>7000</v>
      </c>
      <c r="H202" s="73"/>
      <c r="I202" s="73"/>
      <c r="J202" s="74"/>
      <c r="K202" s="153"/>
    </row>
    <row r="203" spans="1:11" s="66" customFormat="1" ht="24" customHeight="1" x14ac:dyDescent="0.2">
      <c r="A203" s="67"/>
      <c r="B203" s="68" t="s">
        <v>425</v>
      </c>
      <c r="C203" s="69"/>
      <c r="D203" s="70"/>
      <c r="E203" s="61"/>
      <c r="F203" s="71" t="s">
        <v>426</v>
      </c>
      <c r="G203" s="72">
        <v>7200</v>
      </c>
      <c r="H203" s="73"/>
      <c r="I203" s="73"/>
      <c r="J203" s="74"/>
      <c r="K203" s="153"/>
    </row>
    <row r="204" spans="1:11" s="66" customFormat="1" ht="24" customHeight="1" x14ac:dyDescent="0.2">
      <c r="A204" s="75"/>
      <c r="B204" s="76" t="s">
        <v>427</v>
      </c>
      <c r="C204" s="77"/>
      <c r="D204" s="78"/>
      <c r="E204" s="79"/>
      <c r="F204" s="80"/>
      <c r="G204" s="80"/>
      <c r="H204" s="81"/>
      <c r="I204" s="81"/>
      <c r="J204" s="82"/>
      <c r="K204" s="148"/>
    </row>
    <row r="205" spans="1:11" s="66" customFormat="1" ht="24" customHeight="1" x14ac:dyDescent="0.2">
      <c r="A205" s="57">
        <v>165</v>
      </c>
      <c r="B205" s="58" t="s">
        <v>428</v>
      </c>
      <c r="C205" s="59">
        <v>6100</v>
      </c>
      <c r="D205" s="60">
        <v>6100</v>
      </c>
      <c r="E205" s="83" t="s">
        <v>65</v>
      </c>
      <c r="F205" s="58" t="s">
        <v>429</v>
      </c>
      <c r="G205" s="60">
        <v>4850</v>
      </c>
      <c r="H205" s="58" t="s">
        <v>429</v>
      </c>
      <c r="I205" s="60">
        <v>4850</v>
      </c>
      <c r="J205" s="64" t="s">
        <v>421</v>
      </c>
      <c r="K205" s="65" t="s">
        <v>430</v>
      </c>
    </row>
    <row r="206" spans="1:11" s="66" customFormat="1" ht="24" customHeight="1" x14ac:dyDescent="0.5">
      <c r="A206" s="67"/>
      <c r="B206" s="68" t="s">
        <v>431</v>
      </c>
      <c r="C206" s="69"/>
      <c r="D206" s="70"/>
      <c r="E206" s="61"/>
      <c r="F206" s="68" t="s">
        <v>432</v>
      </c>
      <c r="G206" s="70">
        <v>6066.9</v>
      </c>
      <c r="H206" s="68" t="s">
        <v>433</v>
      </c>
      <c r="I206" s="70">
        <v>1250</v>
      </c>
      <c r="J206" s="74"/>
      <c r="K206" s="84" t="s">
        <v>434</v>
      </c>
    </row>
    <row r="207" spans="1:11" s="66" customFormat="1" ht="24" customHeight="1" x14ac:dyDescent="0.2">
      <c r="A207" s="75"/>
      <c r="B207" s="76"/>
      <c r="C207" s="77"/>
      <c r="D207" s="78"/>
      <c r="E207" s="79"/>
      <c r="F207" s="76" t="s">
        <v>433</v>
      </c>
      <c r="G207" s="78">
        <v>1250</v>
      </c>
      <c r="H207" s="81"/>
      <c r="I207" s="81"/>
      <c r="J207" s="82"/>
      <c r="K207" s="148"/>
    </row>
    <row r="208" spans="1:11" s="66" customFormat="1" ht="24" customHeight="1" x14ac:dyDescent="0.2">
      <c r="A208" s="57">
        <v>166</v>
      </c>
      <c r="B208" s="58" t="s">
        <v>435</v>
      </c>
      <c r="C208" s="59">
        <v>1700</v>
      </c>
      <c r="D208" s="60">
        <v>1700</v>
      </c>
      <c r="E208" s="83" t="s">
        <v>65</v>
      </c>
      <c r="F208" s="58" t="s">
        <v>436</v>
      </c>
      <c r="G208" s="85">
        <v>1700</v>
      </c>
      <c r="H208" s="62" t="s">
        <v>436</v>
      </c>
      <c r="I208" s="63">
        <v>1700</v>
      </c>
      <c r="J208" s="64" t="s">
        <v>421</v>
      </c>
      <c r="K208" s="65" t="s">
        <v>437</v>
      </c>
    </row>
    <row r="209" spans="1:11" s="66" customFormat="1" ht="24" customHeight="1" x14ac:dyDescent="0.2">
      <c r="A209" s="75"/>
      <c r="B209" s="76" t="s">
        <v>438</v>
      </c>
      <c r="C209" s="77"/>
      <c r="D209" s="78"/>
      <c r="E209" s="79"/>
      <c r="F209" s="80"/>
      <c r="G209" s="80"/>
      <c r="H209" s="81"/>
      <c r="I209" s="81"/>
      <c r="J209" s="82"/>
      <c r="K209" s="148"/>
    </row>
    <row r="210" spans="1:11" s="66" customFormat="1" ht="24" customHeight="1" x14ac:dyDescent="0.2">
      <c r="A210" s="57">
        <v>167</v>
      </c>
      <c r="B210" s="58" t="s">
        <v>439</v>
      </c>
      <c r="C210" s="59">
        <v>88920</v>
      </c>
      <c r="D210" s="60">
        <v>88920</v>
      </c>
      <c r="E210" s="83" t="s">
        <v>65</v>
      </c>
      <c r="F210" s="58" t="s">
        <v>440</v>
      </c>
      <c r="G210" s="85">
        <v>88920</v>
      </c>
      <c r="H210" s="58" t="s">
        <v>440</v>
      </c>
      <c r="I210" s="85">
        <v>88920</v>
      </c>
      <c r="J210" s="64" t="s">
        <v>421</v>
      </c>
      <c r="K210" s="65" t="s">
        <v>441</v>
      </c>
    </row>
    <row r="211" spans="1:11" s="66" customFormat="1" ht="24" customHeight="1" x14ac:dyDescent="0.2">
      <c r="A211" s="67"/>
      <c r="B211" s="68" t="s">
        <v>442</v>
      </c>
      <c r="C211" s="69"/>
      <c r="D211" s="70"/>
      <c r="E211" s="61"/>
      <c r="F211" s="68" t="s">
        <v>443</v>
      </c>
      <c r="G211" s="86">
        <v>101600</v>
      </c>
      <c r="H211" s="73"/>
      <c r="I211" s="73"/>
      <c r="J211" s="74"/>
      <c r="K211" s="153"/>
    </row>
    <row r="212" spans="1:11" s="66" customFormat="1" ht="24" customHeight="1" x14ac:dyDescent="0.2">
      <c r="A212" s="75"/>
      <c r="B212" s="76" t="s">
        <v>444</v>
      </c>
      <c r="C212" s="77"/>
      <c r="D212" s="78"/>
      <c r="E212" s="79"/>
      <c r="F212" s="76" t="s">
        <v>445</v>
      </c>
      <c r="G212" s="78">
        <v>103600</v>
      </c>
      <c r="H212" s="81"/>
      <c r="I212" s="81"/>
      <c r="J212" s="82"/>
      <c r="K212" s="148"/>
    </row>
    <row r="213" spans="1:11" s="89" customFormat="1" ht="43.5" x14ac:dyDescent="0.2">
      <c r="A213" s="67">
        <v>168</v>
      </c>
      <c r="B213" s="87" t="s">
        <v>446</v>
      </c>
      <c r="C213" s="88">
        <v>25000</v>
      </c>
      <c r="D213" s="88">
        <f>G213+G215</f>
        <v>25000</v>
      </c>
      <c r="E213" s="61" t="s">
        <v>65</v>
      </c>
      <c r="F213" s="71" t="s">
        <v>447</v>
      </c>
      <c r="G213" s="72">
        <v>16090</v>
      </c>
      <c r="H213" s="71" t="s">
        <v>447</v>
      </c>
      <c r="I213" s="72">
        <v>16090</v>
      </c>
      <c r="J213" s="74" t="s">
        <v>421</v>
      </c>
      <c r="K213" s="71" t="s">
        <v>448</v>
      </c>
    </row>
    <row r="214" spans="1:11" s="89" customFormat="1" x14ac:dyDescent="0.2">
      <c r="A214" s="90"/>
      <c r="B214" s="87"/>
      <c r="C214" s="88"/>
      <c r="D214" s="88"/>
      <c r="E214" s="61"/>
      <c r="F214" s="91" t="s">
        <v>449</v>
      </c>
      <c r="G214" s="72"/>
      <c r="H214" s="91" t="s">
        <v>449</v>
      </c>
      <c r="I214" s="72"/>
      <c r="J214" s="74"/>
      <c r="K214" s="71" t="s">
        <v>450</v>
      </c>
    </row>
    <row r="215" spans="1:11" s="89" customFormat="1" ht="43.5" x14ac:dyDescent="0.2">
      <c r="A215" s="90"/>
      <c r="B215" s="87"/>
      <c r="C215" s="88"/>
      <c r="D215" s="88"/>
      <c r="E215" s="61"/>
      <c r="F215" s="71" t="s">
        <v>451</v>
      </c>
      <c r="G215" s="72">
        <v>8910</v>
      </c>
      <c r="H215" s="71" t="s">
        <v>451</v>
      </c>
      <c r="I215" s="72">
        <v>8910</v>
      </c>
      <c r="J215" s="92"/>
      <c r="K215" s="71"/>
    </row>
    <row r="216" spans="1:11" s="89" customFormat="1" x14ac:dyDescent="0.2">
      <c r="A216" s="90"/>
      <c r="B216" s="87"/>
      <c r="C216" s="88"/>
      <c r="D216" s="88"/>
      <c r="E216" s="61"/>
      <c r="F216" s="93" t="s">
        <v>449</v>
      </c>
      <c r="G216" s="72"/>
      <c r="H216" s="93" t="s">
        <v>449</v>
      </c>
      <c r="I216" s="72"/>
      <c r="J216" s="92"/>
      <c r="K216" s="71"/>
    </row>
    <row r="217" spans="1:11" s="98" customFormat="1" ht="24" customHeight="1" x14ac:dyDescent="0.2">
      <c r="A217" s="94">
        <v>169</v>
      </c>
      <c r="B217" s="95" t="s">
        <v>452</v>
      </c>
      <c r="C217" s="96">
        <v>3123</v>
      </c>
      <c r="D217" s="96">
        <f>G217+G218+G219</f>
        <v>3123</v>
      </c>
      <c r="E217" s="83" t="s">
        <v>65</v>
      </c>
      <c r="F217" s="1" t="s">
        <v>453</v>
      </c>
      <c r="G217" s="97">
        <v>1233</v>
      </c>
      <c r="H217" s="1" t="s">
        <v>453</v>
      </c>
      <c r="I217" s="97">
        <v>1233</v>
      </c>
      <c r="J217" s="64" t="s">
        <v>421</v>
      </c>
      <c r="K217" s="111" t="s">
        <v>454</v>
      </c>
    </row>
    <row r="218" spans="1:11" s="98" customFormat="1" ht="43.5" x14ac:dyDescent="0.2">
      <c r="A218" s="99"/>
      <c r="B218" s="100" t="s">
        <v>455</v>
      </c>
      <c r="C218" s="101"/>
      <c r="D218" s="101"/>
      <c r="E218" s="102"/>
      <c r="F218" s="2" t="s">
        <v>456</v>
      </c>
      <c r="G218" s="103">
        <v>930</v>
      </c>
      <c r="H218" s="2" t="s">
        <v>456</v>
      </c>
      <c r="I218" s="103">
        <v>930</v>
      </c>
      <c r="J218" s="104"/>
      <c r="K218" s="122" t="s">
        <v>457</v>
      </c>
    </row>
    <row r="219" spans="1:11" s="98" customFormat="1" x14ac:dyDescent="0.2">
      <c r="A219" s="99"/>
      <c r="B219" s="105"/>
      <c r="C219" s="101"/>
      <c r="D219" s="101"/>
      <c r="E219" s="102"/>
      <c r="F219" s="2" t="s">
        <v>458</v>
      </c>
      <c r="G219" s="106">
        <v>960</v>
      </c>
      <c r="H219" s="2" t="s">
        <v>458</v>
      </c>
      <c r="I219" s="106">
        <v>960</v>
      </c>
      <c r="J219" s="104"/>
      <c r="K219" s="181" t="s">
        <v>459</v>
      </c>
    </row>
    <row r="220" spans="1:11" s="98" customFormat="1" x14ac:dyDescent="0.2">
      <c r="A220" s="99"/>
      <c r="B220" s="105"/>
      <c r="C220" s="101"/>
      <c r="D220" s="101"/>
      <c r="E220" s="107"/>
      <c r="F220" s="2"/>
      <c r="G220" s="108"/>
      <c r="H220" s="2"/>
      <c r="I220" s="106"/>
      <c r="J220" s="109"/>
      <c r="K220" s="182"/>
    </row>
    <row r="221" spans="1:11" s="98" customFormat="1" x14ac:dyDescent="0.2">
      <c r="A221" s="94">
        <v>170</v>
      </c>
      <c r="B221" s="110" t="s">
        <v>460</v>
      </c>
      <c r="C221" s="96">
        <v>1220</v>
      </c>
      <c r="D221" s="96">
        <v>1220</v>
      </c>
      <c r="E221" s="83" t="s">
        <v>65</v>
      </c>
      <c r="F221" s="111" t="s">
        <v>461</v>
      </c>
      <c r="G221" s="112">
        <v>1220</v>
      </c>
      <c r="H221" s="111" t="s">
        <v>461</v>
      </c>
      <c r="I221" s="112">
        <v>1220</v>
      </c>
      <c r="J221" s="64" t="s">
        <v>421</v>
      </c>
      <c r="K221" s="111" t="s">
        <v>462</v>
      </c>
    </row>
    <row r="222" spans="1:11" s="98" customFormat="1" x14ac:dyDescent="0.2">
      <c r="A222" s="113"/>
      <c r="B222" s="114"/>
      <c r="C222" s="115"/>
      <c r="D222" s="115"/>
      <c r="E222" s="107"/>
      <c r="F222" s="116"/>
      <c r="G222" s="117"/>
      <c r="H222" s="116"/>
      <c r="I222" s="117"/>
      <c r="J222" s="109"/>
      <c r="K222" s="116"/>
    </row>
    <row r="223" spans="1:11" s="98" customFormat="1" ht="43.5" x14ac:dyDescent="0.2">
      <c r="A223" s="94">
        <v>171</v>
      </c>
      <c r="B223" s="110" t="s">
        <v>463</v>
      </c>
      <c r="C223" s="118">
        <v>1800</v>
      </c>
      <c r="D223" s="118">
        <v>1800</v>
      </c>
      <c r="E223" s="119" t="s">
        <v>65</v>
      </c>
      <c r="F223" s="111" t="s">
        <v>464</v>
      </c>
      <c r="G223" s="112">
        <v>1800</v>
      </c>
      <c r="H223" s="111" t="s">
        <v>464</v>
      </c>
      <c r="I223" s="112">
        <v>1800</v>
      </c>
      <c r="J223" s="120" t="s">
        <v>421</v>
      </c>
      <c r="K223" s="160" t="s">
        <v>465</v>
      </c>
    </row>
    <row r="224" spans="1:11" s="98" customFormat="1" x14ac:dyDescent="0.2">
      <c r="A224" s="121"/>
      <c r="B224" s="105"/>
      <c r="C224" s="101"/>
      <c r="D224" s="101"/>
      <c r="E224" s="102" t="s">
        <v>466</v>
      </c>
      <c r="F224" s="122"/>
      <c r="G224" s="103"/>
      <c r="H224" s="122"/>
      <c r="I224" s="103"/>
      <c r="J224" s="123"/>
      <c r="K224" s="161"/>
    </row>
    <row r="225" spans="1:11" s="98" customFormat="1" x14ac:dyDescent="0.2">
      <c r="A225" s="121"/>
      <c r="B225" s="105"/>
      <c r="C225" s="101"/>
      <c r="D225" s="101"/>
      <c r="E225" s="102" t="s">
        <v>467</v>
      </c>
      <c r="F225" s="122"/>
      <c r="G225" s="103"/>
      <c r="H225" s="122"/>
      <c r="I225" s="103"/>
      <c r="J225" s="123"/>
      <c r="K225" s="161"/>
    </row>
    <row r="226" spans="1:11" s="98" customFormat="1" x14ac:dyDescent="0.2">
      <c r="A226" s="113"/>
      <c r="B226" s="114"/>
      <c r="C226" s="124"/>
      <c r="D226" s="124"/>
      <c r="E226" s="107">
        <v>2561</v>
      </c>
      <c r="F226" s="116"/>
      <c r="G226" s="124"/>
      <c r="H226" s="116"/>
      <c r="I226" s="124"/>
      <c r="J226" s="125"/>
      <c r="K226" s="183"/>
    </row>
    <row r="227" spans="1:11" s="98" customFormat="1" x14ac:dyDescent="0.2">
      <c r="A227" s="94">
        <v>172</v>
      </c>
      <c r="B227" s="110" t="s">
        <v>468</v>
      </c>
      <c r="C227" s="118">
        <v>12050</v>
      </c>
      <c r="D227" s="118">
        <f>G227+G228+G229+G230+G231+G232</f>
        <v>12050</v>
      </c>
      <c r="E227" s="119" t="s">
        <v>65</v>
      </c>
      <c r="F227" s="111" t="s">
        <v>469</v>
      </c>
      <c r="G227" s="112">
        <v>4250</v>
      </c>
      <c r="H227" s="111" t="s">
        <v>469</v>
      </c>
      <c r="I227" s="112">
        <v>4250</v>
      </c>
      <c r="J227" s="126" t="s">
        <v>421</v>
      </c>
      <c r="K227" s="160" t="s">
        <v>470</v>
      </c>
    </row>
    <row r="228" spans="1:11" s="98" customFormat="1" x14ac:dyDescent="0.2">
      <c r="A228" s="121"/>
      <c r="B228" s="105" t="s">
        <v>471</v>
      </c>
      <c r="C228" s="101"/>
      <c r="D228" s="101"/>
      <c r="E228" s="102" t="s">
        <v>466</v>
      </c>
      <c r="F228" s="122" t="s">
        <v>472</v>
      </c>
      <c r="G228" s="103">
        <v>600</v>
      </c>
      <c r="H228" s="122" t="s">
        <v>472</v>
      </c>
      <c r="I228" s="103">
        <v>600</v>
      </c>
      <c r="J228" s="123"/>
      <c r="K228" s="161" t="s">
        <v>473</v>
      </c>
    </row>
    <row r="229" spans="1:11" s="98" customFormat="1" ht="43.5" x14ac:dyDescent="0.2">
      <c r="A229" s="99"/>
      <c r="B229" s="105"/>
      <c r="C229" s="101"/>
      <c r="D229" s="101"/>
      <c r="E229" s="102" t="s">
        <v>467</v>
      </c>
      <c r="F229" s="122" t="s">
        <v>474</v>
      </c>
      <c r="G229" s="103">
        <v>300</v>
      </c>
      <c r="H229" s="122" t="s">
        <v>474</v>
      </c>
      <c r="I229" s="103">
        <v>300</v>
      </c>
      <c r="J229" s="123"/>
      <c r="K229" s="161" t="s">
        <v>475</v>
      </c>
    </row>
    <row r="230" spans="1:11" s="98" customFormat="1" ht="43.5" x14ac:dyDescent="0.2">
      <c r="A230" s="121"/>
      <c r="B230" s="105"/>
      <c r="C230" s="127"/>
      <c r="D230" s="127"/>
      <c r="E230" s="102">
        <v>2561</v>
      </c>
      <c r="F230" s="128" t="s">
        <v>464</v>
      </c>
      <c r="G230" s="103">
        <v>1800</v>
      </c>
      <c r="H230" s="128" t="s">
        <v>464</v>
      </c>
      <c r="I230" s="103">
        <v>1800</v>
      </c>
      <c r="J230" s="123"/>
      <c r="K230" s="129" t="s">
        <v>476</v>
      </c>
    </row>
    <row r="231" spans="1:11" s="98" customFormat="1" ht="43.5" x14ac:dyDescent="0.2">
      <c r="A231" s="121"/>
      <c r="B231" s="105"/>
      <c r="C231" s="127"/>
      <c r="D231" s="127"/>
      <c r="E231" s="102"/>
      <c r="F231" s="122" t="s">
        <v>474</v>
      </c>
      <c r="G231" s="103">
        <v>600</v>
      </c>
      <c r="H231" s="122" t="s">
        <v>474</v>
      </c>
      <c r="I231" s="103">
        <v>600</v>
      </c>
      <c r="J231" s="123"/>
      <c r="K231" s="129" t="s">
        <v>477</v>
      </c>
    </row>
    <row r="232" spans="1:11" s="98" customFormat="1" x14ac:dyDescent="0.2">
      <c r="A232" s="113"/>
      <c r="B232" s="114"/>
      <c r="C232" s="115"/>
      <c r="D232" s="115"/>
      <c r="E232" s="130"/>
      <c r="F232" s="131" t="s">
        <v>478</v>
      </c>
      <c r="G232" s="117">
        <v>4500</v>
      </c>
      <c r="H232" s="131" t="s">
        <v>478</v>
      </c>
      <c r="I232" s="117">
        <v>4500</v>
      </c>
      <c r="J232" s="132"/>
      <c r="K232" s="133" t="s">
        <v>479</v>
      </c>
    </row>
    <row r="233" spans="1:11" s="98" customFormat="1" ht="43.5" x14ac:dyDescent="0.2">
      <c r="A233" s="94">
        <v>173</v>
      </c>
      <c r="B233" s="110" t="s">
        <v>480</v>
      </c>
      <c r="C233" s="96">
        <v>9200</v>
      </c>
      <c r="D233" s="96">
        <f>G233+G234+G235+G236+G237+G238</f>
        <v>9200</v>
      </c>
      <c r="E233" s="102" t="s">
        <v>65</v>
      </c>
      <c r="F233" s="134" t="s">
        <v>464</v>
      </c>
      <c r="G233" s="112">
        <v>1800</v>
      </c>
      <c r="H233" s="134" t="s">
        <v>464</v>
      </c>
      <c r="I233" s="112">
        <v>1800</v>
      </c>
      <c r="J233" s="120" t="s">
        <v>421</v>
      </c>
      <c r="K233" s="135" t="s">
        <v>481</v>
      </c>
    </row>
    <row r="234" spans="1:11" s="98" customFormat="1" ht="43.5" x14ac:dyDescent="0.2">
      <c r="A234" s="121"/>
      <c r="B234" s="105" t="s">
        <v>482</v>
      </c>
      <c r="C234" s="127"/>
      <c r="D234" s="127"/>
      <c r="E234" s="102" t="s">
        <v>466</v>
      </c>
      <c r="F234" s="128" t="s">
        <v>474</v>
      </c>
      <c r="G234" s="103">
        <v>600</v>
      </c>
      <c r="H234" s="128" t="s">
        <v>474</v>
      </c>
      <c r="I234" s="103">
        <v>600</v>
      </c>
      <c r="J234" s="136"/>
      <c r="K234" s="129" t="s">
        <v>483</v>
      </c>
    </row>
    <row r="235" spans="1:11" s="98" customFormat="1" x14ac:dyDescent="0.2">
      <c r="A235" s="121"/>
      <c r="B235" s="105"/>
      <c r="C235" s="127"/>
      <c r="D235" s="127"/>
      <c r="E235" s="137" t="s">
        <v>467</v>
      </c>
      <c r="F235" s="128" t="s">
        <v>469</v>
      </c>
      <c r="G235" s="103">
        <v>4250</v>
      </c>
      <c r="H235" s="128" t="s">
        <v>469</v>
      </c>
      <c r="I235" s="103">
        <v>4250</v>
      </c>
      <c r="J235" s="136"/>
      <c r="K235" s="129" t="s">
        <v>484</v>
      </c>
    </row>
    <row r="236" spans="1:11" s="98" customFormat="1" ht="43.5" x14ac:dyDescent="0.2">
      <c r="A236" s="121"/>
      <c r="B236" s="105"/>
      <c r="C236" s="127"/>
      <c r="D236" s="127"/>
      <c r="E236" s="137">
        <v>2561</v>
      </c>
      <c r="F236" s="128" t="s">
        <v>464</v>
      </c>
      <c r="G236" s="103">
        <v>1800</v>
      </c>
      <c r="H236" s="128" t="s">
        <v>464</v>
      </c>
      <c r="I236" s="103">
        <v>1800</v>
      </c>
      <c r="J236" s="123"/>
      <c r="K236" s="129" t="s">
        <v>485</v>
      </c>
    </row>
    <row r="237" spans="1:11" s="98" customFormat="1" ht="43.5" x14ac:dyDescent="0.2">
      <c r="A237" s="121"/>
      <c r="B237" s="105"/>
      <c r="C237" s="127"/>
      <c r="D237" s="127"/>
      <c r="E237" s="105"/>
      <c r="F237" s="128" t="s">
        <v>474</v>
      </c>
      <c r="G237" s="103">
        <v>450</v>
      </c>
      <c r="H237" s="128" t="s">
        <v>474</v>
      </c>
      <c r="I237" s="103">
        <v>450</v>
      </c>
      <c r="J237" s="136"/>
      <c r="K237" s="129" t="s">
        <v>486</v>
      </c>
    </row>
    <row r="238" spans="1:11" s="98" customFormat="1" ht="43.5" x14ac:dyDescent="0.2">
      <c r="A238" s="113"/>
      <c r="B238" s="114"/>
      <c r="C238" s="115"/>
      <c r="D238" s="115"/>
      <c r="E238" s="105"/>
      <c r="F238" s="131" t="s">
        <v>474</v>
      </c>
      <c r="G238" s="117">
        <v>300</v>
      </c>
      <c r="H238" s="131" t="s">
        <v>474</v>
      </c>
      <c r="I238" s="117">
        <v>300</v>
      </c>
      <c r="J238" s="132"/>
      <c r="K238" s="133" t="s">
        <v>487</v>
      </c>
    </row>
    <row r="239" spans="1:11" s="98" customFormat="1" ht="43.5" x14ac:dyDescent="0.2">
      <c r="A239" s="94">
        <v>174</v>
      </c>
      <c r="B239" s="138" t="s">
        <v>480</v>
      </c>
      <c r="C239" s="139">
        <v>8750</v>
      </c>
      <c r="D239" s="139">
        <f>G239+G240+G241+G242+G243</f>
        <v>8750</v>
      </c>
      <c r="E239" s="119" t="s">
        <v>65</v>
      </c>
      <c r="F239" s="134" t="s">
        <v>464</v>
      </c>
      <c r="G239" s="112">
        <v>1800</v>
      </c>
      <c r="H239" s="134" t="s">
        <v>464</v>
      </c>
      <c r="I239" s="112">
        <v>1800</v>
      </c>
      <c r="J239" s="126" t="s">
        <v>421</v>
      </c>
      <c r="K239" s="135" t="s">
        <v>488</v>
      </c>
    </row>
    <row r="240" spans="1:11" s="98" customFormat="1" ht="43.5" x14ac:dyDescent="0.2">
      <c r="A240" s="121"/>
      <c r="B240" s="100" t="s">
        <v>489</v>
      </c>
      <c r="C240" s="140"/>
      <c r="D240" s="140"/>
      <c r="E240" s="137" t="s">
        <v>466</v>
      </c>
      <c r="F240" s="128" t="s">
        <v>474</v>
      </c>
      <c r="G240" s="103">
        <v>450</v>
      </c>
      <c r="H240" s="128" t="s">
        <v>474</v>
      </c>
      <c r="I240" s="103">
        <v>450</v>
      </c>
      <c r="J240" s="137"/>
      <c r="K240" s="129" t="s">
        <v>490</v>
      </c>
    </row>
    <row r="241" spans="1:11" s="98" customFormat="1" x14ac:dyDescent="0.2">
      <c r="A241" s="121"/>
      <c r="B241" s="100"/>
      <c r="C241" s="140"/>
      <c r="D241" s="140"/>
      <c r="E241" s="137" t="s">
        <v>467</v>
      </c>
      <c r="F241" s="128" t="s">
        <v>469</v>
      </c>
      <c r="G241" s="103">
        <v>4250</v>
      </c>
      <c r="H241" s="128" t="s">
        <v>469</v>
      </c>
      <c r="I241" s="103">
        <v>4250</v>
      </c>
      <c r="J241" s="137"/>
      <c r="K241" s="129" t="s">
        <v>491</v>
      </c>
    </row>
    <row r="242" spans="1:11" s="98" customFormat="1" ht="43.5" x14ac:dyDescent="0.2">
      <c r="A242" s="121"/>
      <c r="B242" s="100"/>
      <c r="C242" s="140"/>
      <c r="D242" s="140"/>
      <c r="E242" s="102">
        <v>2561</v>
      </c>
      <c r="F242" s="128" t="s">
        <v>474</v>
      </c>
      <c r="G242" s="103">
        <v>450</v>
      </c>
      <c r="H242" s="128" t="s">
        <v>474</v>
      </c>
      <c r="I242" s="103">
        <v>450</v>
      </c>
      <c r="J242" s="137"/>
      <c r="K242" s="129" t="s">
        <v>492</v>
      </c>
    </row>
    <row r="243" spans="1:11" s="98" customFormat="1" ht="43.5" x14ac:dyDescent="0.2">
      <c r="A243" s="121"/>
      <c r="B243" s="100"/>
      <c r="C243" s="140"/>
      <c r="D243" s="140"/>
      <c r="E243" s="130"/>
      <c r="F243" s="128" t="s">
        <v>464</v>
      </c>
      <c r="G243" s="103">
        <v>1800</v>
      </c>
      <c r="H243" s="128" t="s">
        <v>464</v>
      </c>
      <c r="I243" s="103">
        <v>1800</v>
      </c>
      <c r="J243" s="137"/>
      <c r="K243" s="129" t="s">
        <v>493</v>
      </c>
    </row>
    <row r="244" spans="1:11" s="98" customFormat="1" x14ac:dyDescent="0.2">
      <c r="A244" s="94">
        <v>175</v>
      </c>
      <c r="B244" s="110" t="s">
        <v>480</v>
      </c>
      <c r="C244" s="118">
        <v>4500</v>
      </c>
      <c r="D244" s="118">
        <v>4500</v>
      </c>
      <c r="E244" s="137" t="s">
        <v>65</v>
      </c>
      <c r="F244" s="111" t="s">
        <v>478</v>
      </c>
      <c r="G244" s="112">
        <v>4500</v>
      </c>
      <c r="H244" s="111" t="s">
        <v>478</v>
      </c>
      <c r="I244" s="112">
        <v>4500</v>
      </c>
      <c r="J244" s="141" t="s">
        <v>421</v>
      </c>
      <c r="K244" s="160" t="s">
        <v>494</v>
      </c>
    </row>
    <row r="245" spans="1:11" s="98" customFormat="1" x14ac:dyDescent="0.2">
      <c r="A245" s="121"/>
      <c r="B245" s="105" t="s">
        <v>495</v>
      </c>
      <c r="C245" s="101"/>
      <c r="D245" s="101"/>
      <c r="E245" s="137" t="s">
        <v>466</v>
      </c>
      <c r="F245" s="122"/>
      <c r="G245" s="103"/>
      <c r="H245" s="122"/>
      <c r="I245" s="103"/>
      <c r="J245" s="137"/>
      <c r="K245" s="161"/>
    </row>
    <row r="246" spans="1:11" s="98" customFormat="1" x14ac:dyDescent="0.2">
      <c r="A246" s="99"/>
      <c r="B246" s="105"/>
      <c r="C246" s="101"/>
      <c r="D246" s="101"/>
      <c r="E246" s="102" t="s">
        <v>467</v>
      </c>
      <c r="F246" s="122"/>
      <c r="G246" s="103"/>
      <c r="H246" s="122"/>
      <c r="I246" s="103"/>
      <c r="J246" s="123"/>
      <c r="K246" s="161"/>
    </row>
    <row r="247" spans="1:11" s="98" customFormat="1" x14ac:dyDescent="0.2">
      <c r="A247" s="113"/>
      <c r="B247" s="114"/>
      <c r="C247" s="124"/>
      <c r="D247" s="124"/>
      <c r="E247" s="142">
        <v>2561</v>
      </c>
      <c r="F247" s="116"/>
      <c r="G247" s="124"/>
      <c r="H247" s="116"/>
      <c r="I247" s="124"/>
      <c r="J247" s="130"/>
      <c r="K247" s="183"/>
    </row>
    <row r="248" spans="1:11" s="98" customFormat="1" ht="43.5" x14ac:dyDescent="0.2">
      <c r="A248" s="94">
        <v>176</v>
      </c>
      <c r="B248" s="110" t="s">
        <v>480</v>
      </c>
      <c r="C248" s="118">
        <v>2100</v>
      </c>
      <c r="D248" s="118">
        <f>G248+G249</f>
        <v>2100</v>
      </c>
      <c r="E248" s="143" t="s">
        <v>65</v>
      </c>
      <c r="F248" s="111" t="s">
        <v>464</v>
      </c>
      <c r="G248" s="112">
        <v>1800</v>
      </c>
      <c r="H248" s="111" t="s">
        <v>464</v>
      </c>
      <c r="I248" s="112">
        <v>1800</v>
      </c>
      <c r="J248" s="126" t="s">
        <v>421</v>
      </c>
      <c r="K248" s="160" t="s">
        <v>496</v>
      </c>
    </row>
    <row r="249" spans="1:11" s="98" customFormat="1" ht="43.5" x14ac:dyDescent="0.2">
      <c r="A249" s="121"/>
      <c r="B249" s="105" t="s">
        <v>497</v>
      </c>
      <c r="C249" s="101"/>
      <c r="D249" s="101"/>
      <c r="E249" s="102" t="s">
        <v>466</v>
      </c>
      <c r="F249" s="122" t="s">
        <v>474</v>
      </c>
      <c r="G249" s="103">
        <v>300</v>
      </c>
      <c r="H249" s="122" t="s">
        <v>474</v>
      </c>
      <c r="I249" s="103">
        <v>300</v>
      </c>
      <c r="J249" s="123"/>
      <c r="K249" s="161" t="s">
        <v>498</v>
      </c>
    </row>
    <row r="250" spans="1:11" s="89" customFormat="1" x14ac:dyDescent="0.2">
      <c r="A250" s="67"/>
      <c r="B250" s="87"/>
      <c r="C250" s="88"/>
      <c r="D250" s="88"/>
      <c r="E250" s="102" t="s">
        <v>467</v>
      </c>
      <c r="F250" s="2"/>
      <c r="G250" s="72"/>
      <c r="H250" s="2"/>
      <c r="I250" s="72"/>
      <c r="J250" s="137"/>
      <c r="K250" s="153"/>
    </row>
    <row r="251" spans="1:11" s="89" customFormat="1" x14ac:dyDescent="0.2">
      <c r="A251" s="144"/>
      <c r="B251" s="114"/>
      <c r="C251" s="145"/>
      <c r="D251" s="145"/>
      <c r="E251" s="130">
        <v>2561</v>
      </c>
      <c r="F251" s="146"/>
      <c r="G251" s="147"/>
      <c r="H251" s="146"/>
      <c r="I251" s="147"/>
      <c r="J251" s="81"/>
      <c r="K251" s="148"/>
    </row>
    <row r="252" spans="1:11" s="89" customFormat="1" x14ac:dyDescent="0.2">
      <c r="A252" s="94">
        <v>177</v>
      </c>
      <c r="B252" s="149" t="s">
        <v>480</v>
      </c>
      <c r="C252" s="150">
        <v>4550</v>
      </c>
      <c r="D252" s="150">
        <f>G252+G253</f>
        <v>4550</v>
      </c>
      <c r="E252" s="141" t="s">
        <v>65</v>
      </c>
      <c r="F252" s="149" t="s">
        <v>469</v>
      </c>
      <c r="G252" s="85">
        <v>4250</v>
      </c>
      <c r="H252" s="149" t="s">
        <v>469</v>
      </c>
      <c r="I252" s="85">
        <v>4250</v>
      </c>
      <c r="J252" s="151" t="s">
        <v>421</v>
      </c>
      <c r="K252" s="65" t="s">
        <v>499</v>
      </c>
    </row>
    <row r="253" spans="1:11" s="89" customFormat="1" x14ac:dyDescent="0.2">
      <c r="A253" s="90"/>
      <c r="B253" s="87" t="s">
        <v>500</v>
      </c>
      <c r="C253" s="88"/>
      <c r="D253" s="88"/>
      <c r="E253" s="137" t="s">
        <v>466</v>
      </c>
      <c r="F253" s="87" t="s">
        <v>474</v>
      </c>
      <c r="G253" s="152">
        <v>300</v>
      </c>
      <c r="H253" s="87" t="s">
        <v>474</v>
      </c>
      <c r="I253" s="152">
        <v>300</v>
      </c>
      <c r="J253" s="87"/>
      <c r="K253" s="153" t="s">
        <v>501</v>
      </c>
    </row>
    <row r="254" spans="1:11" s="89" customFormat="1" x14ac:dyDescent="0.2">
      <c r="A254" s="90"/>
      <c r="B254" s="87"/>
      <c r="C254" s="88"/>
      <c r="D254" s="88"/>
      <c r="E254" s="137" t="s">
        <v>467</v>
      </c>
      <c r="F254" s="87"/>
      <c r="G254" s="152"/>
      <c r="H254" s="87"/>
      <c r="I254" s="152"/>
      <c r="J254" s="87"/>
      <c r="K254" s="153"/>
    </row>
    <row r="255" spans="1:11" s="89" customFormat="1" x14ac:dyDescent="0.2">
      <c r="A255" s="144"/>
      <c r="B255" s="154"/>
      <c r="C255" s="145"/>
      <c r="D255" s="145"/>
      <c r="E255" s="130">
        <v>2561</v>
      </c>
      <c r="F255" s="154"/>
      <c r="G255" s="155"/>
      <c r="H255" s="154"/>
      <c r="I255" s="155"/>
      <c r="J255" s="154"/>
      <c r="K255" s="148"/>
    </row>
    <row r="256" spans="1:11" s="89" customFormat="1" x14ac:dyDescent="0.2">
      <c r="A256" s="94">
        <v>178</v>
      </c>
      <c r="B256" s="149" t="s">
        <v>480</v>
      </c>
      <c r="C256" s="150">
        <v>300</v>
      </c>
      <c r="D256" s="150">
        <v>300</v>
      </c>
      <c r="E256" s="141" t="s">
        <v>65</v>
      </c>
      <c r="F256" s="149" t="s">
        <v>474</v>
      </c>
      <c r="G256" s="156">
        <v>300</v>
      </c>
      <c r="H256" s="149" t="s">
        <v>474</v>
      </c>
      <c r="I256" s="156">
        <v>300</v>
      </c>
      <c r="J256" s="151" t="s">
        <v>421</v>
      </c>
      <c r="K256" s="65" t="s">
        <v>502</v>
      </c>
    </row>
    <row r="257" spans="1:11" s="89" customFormat="1" x14ac:dyDescent="0.2">
      <c r="A257" s="90"/>
      <c r="B257" s="87" t="s">
        <v>503</v>
      </c>
      <c r="C257" s="88"/>
      <c r="D257" s="88"/>
      <c r="E257" s="137" t="s">
        <v>466</v>
      </c>
      <c r="F257" s="87"/>
      <c r="G257" s="152"/>
      <c r="H257" s="87"/>
      <c r="I257" s="152"/>
      <c r="J257" s="87"/>
      <c r="K257" s="153"/>
    </row>
    <row r="258" spans="1:11" s="89" customFormat="1" x14ac:dyDescent="0.2">
      <c r="A258" s="67"/>
      <c r="B258" s="87"/>
      <c r="C258" s="88"/>
      <c r="D258" s="88"/>
      <c r="E258" s="61" t="s">
        <v>467</v>
      </c>
      <c r="F258" s="71"/>
      <c r="G258" s="72"/>
      <c r="H258" s="71"/>
      <c r="I258" s="72"/>
      <c r="J258" s="73"/>
      <c r="K258" s="153"/>
    </row>
    <row r="259" spans="1:11" s="89" customFormat="1" x14ac:dyDescent="0.2">
      <c r="A259" s="144"/>
      <c r="B259" s="154"/>
      <c r="C259" s="145"/>
      <c r="D259" s="145"/>
      <c r="E259" s="79">
        <v>2561</v>
      </c>
      <c r="F259" s="146"/>
      <c r="G259" s="147"/>
      <c r="H259" s="146"/>
      <c r="I259" s="147"/>
      <c r="J259" s="81"/>
      <c r="K259" s="148"/>
    </row>
    <row r="260" spans="1:11" s="158" customFormat="1" ht="18" customHeight="1" x14ac:dyDescent="0.2">
      <c r="A260" s="94">
        <v>179</v>
      </c>
      <c r="B260" s="58" t="s">
        <v>504</v>
      </c>
      <c r="C260" s="150">
        <v>1100</v>
      </c>
      <c r="D260" s="150">
        <v>1100</v>
      </c>
      <c r="E260" s="83" t="s">
        <v>65</v>
      </c>
      <c r="F260" s="62" t="s">
        <v>505</v>
      </c>
      <c r="G260" s="63">
        <v>1100</v>
      </c>
      <c r="H260" s="62" t="s">
        <v>505</v>
      </c>
      <c r="I260" s="63">
        <v>1100</v>
      </c>
      <c r="J260" s="157" t="s">
        <v>421</v>
      </c>
      <c r="K260" s="65" t="s">
        <v>506</v>
      </c>
    </row>
    <row r="261" spans="1:11" s="158" customFormat="1" ht="18" customHeight="1" x14ac:dyDescent="0.2">
      <c r="A261" s="90"/>
      <c r="B261" s="87" t="s">
        <v>507</v>
      </c>
      <c r="C261" s="88"/>
      <c r="D261" s="88"/>
      <c r="E261" s="61" t="s">
        <v>466</v>
      </c>
      <c r="F261" s="87"/>
      <c r="G261" s="72"/>
      <c r="H261" s="71"/>
      <c r="I261" s="72"/>
      <c r="J261" s="73"/>
      <c r="K261" s="153"/>
    </row>
    <row r="262" spans="1:11" s="158" customFormat="1" ht="21" customHeight="1" x14ac:dyDescent="0.2">
      <c r="A262" s="90"/>
      <c r="B262" s="87"/>
      <c r="C262" s="88"/>
      <c r="D262" s="88"/>
      <c r="E262" s="61" t="s">
        <v>467</v>
      </c>
      <c r="F262" s="71"/>
      <c r="G262" s="72"/>
      <c r="H262" s="71"/>
      <c r="I262" s="72"/>
      <c r="J262" s="73"/>
      <c r="K262" s="153"/>
    </row>
    <row r="263" spans="1:11" s="158" customFormat="1" ht="18" customHeight="1" x14ac:dyDescent="0.2">
      <c r="A263" s="75"/>
      <c r="B263" s="154"/>
      <c r="C263" s="145"/>
      <c r="D263" s="145"/>
      <c r="E263" s="79">
        <v>2561</v>
      </c>
      <c r="F263" s="146"/>
      <c r="G263" s="147"/>
      <c r="H263" s="146"/>
      <c r="I263" s="147"/>
      <c r="J263" s="81"/>
      <c r="K263" s="148"/>
    </row>
    <row r="264" spans="1:11" s="158" customFormat="1" ht="24" customHeight="1" x14ac:dyDescent="0.2">
      <c r="A264" s="94">
        <v>180</v>
      </c>
      <c r="B264" s="149" t="s">
        <v>508</v>
      </c>
      <c r="C264" s="150">
        <v>1000</v>
      </c>
      <c r="D264" s="150">
        <v>1000</v>
      </c>
      <c r="E264" s="83" t="s">
        <v>65</v>
      </c>
      <c r="F264" s="62" t="s">
        <v>509</v>
      </c>
      <c r="G264" s="63">
        <v>1000</v>
      </c>
      <c r="H264" s="62" t="s">
        <v>509</v>
      </c>
      <c r="I264" s="63">
        <v>1000</v>
      </c>
      <c r="J264" s="157" t="s">
        <v>421</v>
      </c>
      <c r="K264" s="65" t="s">
        <v>510</v>
      </c>
    </row>
    <row r="265" spans="1:11" s="158" customFormat="1" ht="18" customHeight="1" x14ac:dyDescent="0.2">
      <c r="A265" s="90"/>
      <c r="B265" s="87"/>
      <c r="C265" s="88"/>
      <c r="D265" s="88"/>
      <c r="E265" s="61" t="s">
        <v>466</v>
      </c>
      <c r="F265" s="71"/>
      <c r="G265" s="72"/>
      <c r="H265" s="71"/>
      <c r="I265" s="72"/>
      <c r="J265" s="73"/>
      <c r="K265" s="153"/>
    </row>
    <row r="266" spans="1:11" s="158" customFormat="1" ht="21" customHeight="1" x14ac:dyDescent="0.2">
      <c r="A266" s="67"/>
      <c r="B266" s="87"/>
      <c r="C266" s="88"/>
      <c r="D266" s="88"/>
      <c r="E266" s="61" t="s">
        <v>467</v>
      </c>
      <c r="F266" s="71"/>
      <c r="G266" s="72"/>
      <c r="H266" s="71"/>
      <c r="I266" s="72"/>
      <c r="J266" s="73"/>
      <c r="K266" s="153"/>
    </row>
    <row r="267" spans="1:11" s="158" customFormat="1" ht="21" customHeight="1" x14ac:dyDescent="0.2">
      <c r="A267" s="144"/>
      <c r="B267" s="154"/>
      <c r="C267" s="145"/>
      <c r="D267" s="145"/>
      <c r="E267" s="79">
        <v>2561</v>
      </c>
      <c r="F267" s="146"/>
      <c r="G267" s="147"/>
      <c r="H267" s="146"/>
      <c r="I267" s="147"/>
      <c r="J267" s="81"/>
      <c r="K267" s="148"/>
    </row>
    <row r="268" spans="1:11" s="158" customFormat="1" ht="24.75" customHeight="1" x14ac:dyDescent="0.2">
      <c r="A268" s="94">
        <v>181</v>
      </c>
      <c r="B268" s="149" t="s">
        <v>511</v>
      </c>
      <c r="C268" s="150">
        <f>1000+1233+720</f>
        <v>2953</v>
      </c>
      <c r="D268" s="150">
        <f>G268+G269+G270</f>
        <v>2953</v>
      </c>
      <c r="E268" s="83" t="s">
        <v>65</v>
      </c>
      <c r="F268" s="62" t="s">
        <v>509</v>
      </c>
      <c r="G268" s="63">
        <v>1000</v>
      </c>
      <c r="H268" s="62" t="s">
        <v>509</v>
      </c>
      <c r="I268" s="63">
        <v>1000</v>
      </c>
      <c r="J268" s="157" t="s">
        <v>421</v>
      </c>
      <c r="K268" s="65" t="s">
        <v>512</v>
      </c>
    </row>
    <row r="269" spans="1:11" s="158" customFormat="1" ht="22.5" customHeight="1" x14ac:dyDescent="0.2">
      <c r="A269" s="67"/>
      <c r="B269" s="87"/>
      <c r="C269" s="88"/>
      <c r="D269" s="88"/>
      <c r="E269" s="61" t="s">
        <v>466</v>
      </c>
      <c r="F269" s="2" t="s">
        <v>513</v>
      </c>
      <c r="G269" s="72">
        <v>1233</v>
      </c>
      <c r="H269" s="2" t="s">
        <v>513</v>
      </c>
      <c r="I269" s="72">
        <v>1233</v>
      </c>
      <c r="J269" s="73"/>
      <c r="K269" s="153" t="s">
        <v>514</v>
      </c>
    </row>
    <row r="270" spans="1:11" s="158" customFormat="1" ht="24" customHeight="1" x14ac:dyDescent="0.2">
      <c r="A270" s="90"/>
      <c r="B270" s="87"/>
      <c r="C270" s="88"/>
      <c r="D270" s="88"/>
      <c r="E270" s="61" t="s">
        <v>467</v>
      </c>
      <c r="F270" s="71" t="s">
        <v>515</v>
      </c>
      <c r="G270" s="72">
        <v>720</v>
      </c>
      <c r="H270" s="71" t="s">
        <v>515</v>
      </c>
      <c r="I270" s="72">
        <v>720</v>
      </c>
      <c r="J270" s="73"/>
      <c r="K270" s="153" t="s">
        <v>516</v>
      </c>
    </row>
    <row r="271" spans="1:11" s="158" customFormat="1" ht="18" customHeight="1" x14ac:dyDescent="0.2">
      <c r="A271" s="144"/>
      <c r="B271" s="154"/>
      <c r="C271" s="145"/>
      <c r="D271" s="145"/>
      <c r="E271" s="79">
        <v>2561</v>
      </c>
      <c r="F271" s="146"/>
      <c r="G271" s="147"/>
      <c r="H271" s="146"/>
      <c r="I271" s="147"/>
      <c r="J271" s="81"/>
      <c r="K271" s="148"/>
    </row>
    <row r="272" spans="1:11" s="158" customFormat="1" ht="24" customHeight="1" x14ac:dyDescent="0.2">
      <c r="A272" s="94">
        <v>182</v>
      </c>
      <c r="B272" s="149" t="s">
        <v>517</v>
      </c>
      <c r="C272" s="150">
        <v>6500</v>
      </c>
      <c r="D272" s="150">
        <v>6500</v>
      </c>
      <c r="E272" s="83" t="s">
        <v>65</v>
      </c>
      <c r="F272" s="62" t="s">
        <v>518</v>
      </c>
      <c r="G272" s="63">
        <v>6500</v>
      </c>
      <c r="H272" s="62" t="s">
        <v>518</v>
      </c>
      <c r="I272" s="63">
        <v>6500</v>
      </c>
      <c r="J272" s="157" t="s">
        <v>421</v>
      </c>
      <c r="K272" s="65" t="s">
        <v>519</v>
      </c>
    </row>
    <row r="273" spans="1:11" s="158" customFormat="1" ht="18" customHeight="1" x14ac:dyDescent="0.2">
      <c r="A273" s="144"/>
      <c r="B273" s="154"/>
      <c r="C273" s="145"/>
      <c r="D273" s="145"/>
      <c r="E273" s="79"/>
      <c r="F273" s="146"/>
      <c r="G273" s="147"/>
      <c r="H273" s="146"/>
      <c r="I273" s="147"/>
      <c r="J273" s="154"/>
      <c r="K273" s="148"/>
    </row>
    <row r="274" spans="1:11" s="158" customFormat="1" ht="21.75" customHeight="1" x14ac:dyDescent="0.2">
      <c r="A274" s="57">
        <v>183</v>
      </c>
      <c r="B274" s="149" t="s">
        <v>520</v>
      </c>
      <c r="C274" s="150">
        <v>1400</v>
      </c>
      <c r="D274" s="150">
        <v>1400</v>
      </c>
      <c r="E274" s="83" t="s">
        <v>65</v>
      </c>
      <c r="F274" s="62" t="s">
        <v>521</v>
      </c>
      <c r="G274" s="63">
        <v>1400</v>
      </c>
      <c r="H274" s="62" t="s">
        <v>521</v>
      </c>
      <c r="I274" s="63">
        <v>1400</v>
      </c>
      <c r="J274" s="157" t="s">
        <v>421</v>
      </c>
      <c r="K274" s="65" t="s">
        <v>522</v>
      </c>
    </row>
    <row r="275" spans="1:11" s="158" customFormat="1" ht="21" customHeight="1" x14ac:dyDescent="0.2">
      <c r="A275" s="144"/>
      <c r="B275" s="154"/>
      <c r="C275" s="145"/>
      <c r="D275" s="145"/>
      <c r="E275" s="79"/>
      <c r="F275" s="146"/>
      <c r="G275" s="147"/>
      <c r="H275" s="146"/>
      <c r="I275" s="147"/>
      <c r="J275" s="81"/>
      <c r="K275" s="148"/>
    </row>
    <row r="276" spans="1:11" s="158" customFormat="1" ht="24" customHeight="1" x14ac:dyDescent="0.2">
      <c r="A276" s="57">
        <v>184</v>
      </c>
      <c r="B276" s="149" t="s">
        <v>523</v>
      </c>
      <c r="C276" s="150">
        <v>21910</v>
      </c>
      <c r="D276" s="150">
        <f>G276+G277+G278+G279+G280+G281</f>
        <v>21910</v>
      </c>
      <c r="E276" s="83" t="s">
        <v>65</v>
      </c>
      <c r="F276" s="62" t="s">
        <v>524</v>
      </c>
      <c r="G276" s="63">
        <v>3792</v>
      </c>
      <c r="H276" s="62" t="s">
        <v>524</v>
      </c>
      <c r="I276" s="63">
        <v>3792</v>
      </c>
      <c r="J276" s="157" t="s">
        <v>421</v>
      </c>
      <c r="K276" s="65" t="s">
        <v>525</v>
      </c>
    </row>
    <row r="277" spans="1:11" s="158" customFormat="1" ht="24" customHeight="1" x14ac:dyDescent="0.2">
      <c r="A277" s="90"/>
      <c r="B277" s="87"/>
      <c r="C277" s="88"/>
      <c r="D277" s="88"/>
      <c r="E277" s="61"/>
      <c r="F277" s="71" t="s">
        <v>526</v>
      </c>
      <c r="G277" s="72">
        <v>2940</v>
      </c>
      <c r="H277" s="71" t="s">
        <v>526</v>
      </c>
      <c r="I277" s="72">
        <v>2940</v>
      </c>
      <c r="J277" s="73"/>
      <c r="K277" s="153" t="s">
        <v>527</v>
      </c>
    </row>
    <row r="278" spans="1:11" s="158" customFormat="1" ht="43.5" x14ac:dyDescent="0.2">
      <c r="A278" s="67"/>
      <c r="B278" s="87"/>
      <c r="C278" s="88"/>
      <c r="D278" s="88"/>
      <c r="E278" s="61"/>
      <c r="F278" s="71" t="s">
        <v>528</v>
      </c>
      <c r="G278" s="72">
        <v>2020</v>
      </c>
      <c r="H278" s="71" t="s">
        <v>528</v>
      </c>
      <c r="I278" s="72">
        <v>2020</v>
      </c>
      <c r="J278" s="73"/>
      <c r="K278" s="153" t="s">
        <v>529</v>
      </c>
    </row>
    <row r="279" spans="1:11" s="158" customFormat="1" x14ac:dyDescent="0.2">
      <c r="A279" s="90"/>
      <c r="B279" s="87"/>
      <c r="C279" s="88"/>
      <c r="D279" s="88"/>
      <c r="E279" s="61"/>
      <c r="F279" s="71" t="s">
        <v>530</v>
      </c>
      <c r="G279" s="72">
        <v>250</v>
      </c>
      <c r="H279" s="71" t="s">
        <v>530</v>
      </c>
      <c r="I279" s="72">
        <v>250</v>
      </c>
      <c r="J279" s="73"/>
      <c r="K279" s="153" t="s">
        <v>531</v>
      </c>
    </row>
    <row r="280" spans="1:11" s="158" customFormat="1" x14ac:dyDescent="0.2">
      <c r="A280" s="90"/>
      <c r="B280" s="87"/>
      <c r="C280" s="88"/>
      <c r="D280" s="88"/>
      <c r="E280" s="61"/>
      <c r="F280" s="71" t="s">
        <v>532</v>
      </c>
      <c r="G280" s="72">
        <v>11918</v>
      </c>
      <c r="H280" s="71" t="s">
        <v>532</v>
      </c>
      <c r="I280" s="72">
        <v>11639</v>
      </c>
      <c r="J280" s="73"/>
      <c r="K280" s="153" t="s">
        <v>533</v>
      </c>
    </row>
    <row r="281" spans="1:11" s="158" customFormat="1" x14ac:dyDescent="0.2">
      <c r="A281" s="144"/>
      <c r="B281" s="154"/>
      <c r="C281" s="145"/>
      <c r="D281" s="145"/>
      <c r="E281" s="79"/>
      <c r="F281" s="146" t="s">
        <v>534</v>
      </c>
      <c r="G281" s="147">
        <v>990</v>
      </c>
      <c r="H281" s="146" t="s">
        <v>534</v>
      </c>
      <c r="I281" s="147">
        <v>990</v>
      </c>
      <c r="J281" s="81"/>
      <c r="K281" s="148" t="s">
        <v>535</v>
      </c>
    </row>
    <row r="282" spans="1:11" s="158" customFormat="1" x14ac:dyDescent="0.2">
      <c r="A282" s="57">
        <v>185</v>
      </c>
      <c r="B282" s="149" t="s">
        <v>536</v>
      </c>
      <c r="C282" s="150">
        <v>19025</v>
      </c>
      <c r="D282" s="150">
        <v>19025</v>
      </c>
      <c r="E282" s="83" t="s">
        <v>65</v>
      </c>
      <c r="F282" s="62" t="s">
        <v>306</v>
      </c>
      <c r="G282" s="63">
        <v>19025</v>
      </c>
      <c r="H282" s="62" t="s">
        <v>306</v>
      </c>
      <c r="I282" s="63">
        <v>19025</v>
      </c>
      <c r="J282" s="157" t="s">
        <v>421</v>
      </c>
      <c r="K282" s="65" t="s">
        <v>537</v>
      </c>
    </row>
    <row r="283" spans="1:11" s="158" customFormat="1" x14ac:dyDescent="0.2">
      <c r="A283" s="67"/>
      <c r="B283" s="87" t="s">
        <v>538</v>
      </c>
      <c r="C283" s="88"/>
      <c r="D283" s="88"/>
      <c r="E283" s="61"/>
      <c r="F283" s="71"/>
      <c r="G283" s="72"/>
      <c r="H283" s="71"/>
      <c r="I283" s="72"/>
      <c r="J283" s="73"/>
      <c r="K283" s="153"/>
    </row>
    <row r="284" spans="1:11" s="158" customFormat="1" x14ac:dyDescent="0.2">
      <c r="A284" s="90"/>
      <c r="B284" s="87" t="s">
        <v>539</v>
      </c>
      <c r="C284" s="88"/>
      <c r="D284" s="88"/>
      <c r="E284" s="61"/>
      <c r="F284" s="71"/>
      <c r="G284" s="72"/>
      <c r="H284" s="71"/>
      <c r="I284" s="72"/>
      <c r="J284" s="73"/>
      <c r="K284" s="153"/>
    </row>
    <row r="285" spans="1:11" s="158" customFormat="1" ht="43.5" x14ac:dyDescent="0.2">
      <c r="A285" s="57">
        <v>186</v>
      </c>
      <c r="B285" s="149" t="s">
        <v>540</v>
      </c>
      <c r="C285" s="150">
        <v>13000</v>
      </c>
      <c r="D285" s="150">
        <v>13000</v>
      </c>
      <c r="E285" s="83" t="s">
        <v>65</v>
      </c>
      <c r="F285" s="62" t="s">
        <v>541</v>
      </c>
      <c r="G285" s="63">
        <v>13000</v>
      </c>
      <c r="H285" s="62" t="s">
        <v>541</v>
      </c>
      <c r="I285" s="63">
        <v>13000</v>
      </c>
      <c r="J285" s="157" t="s">
        <v>421</v>
      </c>
      <c r="K285" s="65" t="s">
        <v>542</v>
      </c>
    </row>
    <row r="286" spans="1:11" s="158" customFormat="1" x14ac:dyDescent="0.2">
      <c r="A286" s="67"/>
      <c r="B286" s="87" t="s">
        <v>543</v>
      </c>
      <c r="C286" s="88"/>
      <c r="D286" s="88"/>
      <c r="E286" s="61"/>
      <c r="F286" s="71" t="s">
        <v>544</v>
      </c>
      <c r="G286" s="72">
        <v>16000</v>
      </c>
      <c r="H286" s="71"/>
      <c r="I286" s="72"/>
      <c r="J286" s="73"/>
      <c r="K286" s="153"/>
    </row>
    <row r="287" spans="1:11" s="158" customFormat="1" ht="43.5" x14ac:dyDescent="0.2">
      <c r="A287" s="144"/>
      <c r="B287" s="154" t="s">
        <v>545</v>
      </c>
      <c r="C287" s="145"/>
      <c r="D287" s="145"/>
      <c r="E287" s="79"/>
      <c r="F287" s="146" t="s">
        <v>546</v>
      </c>
      <c r="G287" s="147">
        <v>18500</v>
      </c>
      <c r="H287" s="146"/>
      <c r="I287" s="147"/>
      <c r="J287" s="81"/>
      <c r="K287" s="148"/>
    </row>
    <row r="288" spans="1:11" s="158" customFormat="1" x14ac:dyDescent="0.2">
      <c r="A288" s="94">
        <v>187</v>
      </c>
      <c r="B288" s="110" t="s">
        <v>520</v>
      </c>
      <c r="C288" s="118">
        <v>800</v>
      </c>
      <c r="D288" s="118">
        <v>800</v>
      </c>
      <c r="E288" s="119" t="s">
        <v>65</v>
      </c>
      <c r="F288" s="111" t="s">
        <v>547</v>
      </c>
      <c r="G288" s="112">
        <v>800</v>
      </c>
      <c r="H288" s="111" t="s">
        <v>547</v>
      </c>
      <c r="I288" s="112">
        <v>800</v>
      </c>
      <c r="J288" s="159" t="s">
        <v>421</v>
      </c>
      <c r="K288" s="160" t="s">
        <v>548</v>
      </c>
    </row>
    <row r="289" spans="1:11" s="158" customFormat="1" x14ac:dyDescent="0.2">
      <c r="A289" s="99"/>
      <c r="B289" s="105"/>
      <c r="C289" s="101"/>
      <c r="D289" s="101"/>
      <c r="E289" s="102"/>
      <c r="F289" s="122"/>
      <c r="G289" s="103"/>
      <c r="H289" s="122"/>
      <c r="I289" s="103"/>
      <c r="J289" s="123"/>
      <c r="K289" s="161"/>
    </row>
    <row r="290" spans="1:11" s="158" customFormat="1" x14ac:dyDescent="0.2">
      <c r="A290" s="113"/>
      <c r="B290" s="114"/>
      <c r="C290" s="124"/>
      <c r="D290" s="124"/>
      <c r="E290" s="107"/>
      <c r="F290" s="116"/>
      <c r="G290" s="117"/>
      <c r="H290" s="116"/>
      <c r="I290" s="117"/>
      <c r="J290" s="125"/>
      <c r="K290" s="183"/>
    </row>
    <row r="291" spans="1:11" s="158" customFormat="1" x14ac:dyDescent="0.2">
      <c r="A291" s="94">
        <v>188</v>
      </c>
      <c r="B291" s="149" t="s">
        <v>549</v>
      </c>
      <c r="C291" s="150">
        <v>27551.5</v>
      </c>
      <c r="D291" s="150">
        <f>G291+G292+G293+G294</f>
        <v>27551.5</v>
      </c>
      <c r="E291" s="83" t="s">
        <v>65</v>
      </c>
      <c r="F291" s="62" t="s">
        <v>550</v>
      </c>
      <c r="G291" s="63">
        <v>399</v>
      </c>
      <c r="H291" s="62" t="s">
        <v>550</v>
      </c>
      <c r="I291" s="63">
        <v>399</v>
      </c>
      <c r="J291" s="159" t="s">
        <v>421</v>
      </c>
      <c r="K291" s="65" t="s">
        <v>551</v>
      </c>
    </row>
    <row r="292" spans="1:11" s="158" customFormat="1" x14ac:dyDescent="0.2">
      <c r="A292" s="67"/>
      <c r="B292" s="87"/>
      <c r="C292" s="88"/>
      <c r="D292" s="88"/>
      <c r="E292" s="61" t="s">
        <v>552</v>
      </c>
      <c r="F292" s="71" t="s">
        <v>553</v>
      </c>
      <c r="G292" s="72">
        <v>275</v>
      </c>
      <c r="H292" s="71" t="s">
        <v>553</v>
      </c>
      <c r="I292" s="72">
        <v>275</v>
      </c>
      <c r="J292" s="73"/>
      <c r="K292" s="153" t="s">
        <v>554</v>
      </c>
    </row>
    <row r="293" spans="1:11" s="158" customFormat="1" x14ac:dyDescent="0.2">
      <c r="A293" s="90"/>
      <c r="B293" s="87"/>
      <c r="C293" s="88"/>
      <c r="D293" s="88"/>
      <c r="E293" s="61" t="s">
        <v>555</v>
      </c>
      <c r="F293" s="71" t="s">
        <v>550</v>
      </c>
      <c r="G293" s="72">
        <v>17936.5</v>
      </c>
      <c r="H293" s="71" t="s">
        <v>550</v>
      </c>
      <c r="I293" s="72">
        <v>17936.5</v>
      </c>
      <c r="J293" s="73"/>
      <c r="K293" s="153" t="s">
        <v>556</v>
      </c>
    </row>
    <row r="294" spans="1:11" s="158" customFormat="1" x14ac:dyDescent="0.2">
      <c r="A294" s="144"/>
      <c r="B294" s="154"/>
      <c r="C294" s="145"/>
      <c r="D294" s="145"/>
      <c r="E294" s="79">
        <v>2561</v>
      </c>
      <c r="F294" s="146" t="s">
        <v>557</v>
      </c>
      <c r="G294" s="147">
        <v>8941</v>
      </c>
      <c r="H294" s="146" t="s">
        <v>557</v>
      </c>
      <c r="I294" s="147">
        <v>8941</v>
      </c>
      <c r="J294" s="81"/>
      <c r="K294" s="148" t="s">
        <v>558</v>
      </c>
    </row>
    <row r="295" spans="1:11" s="158" customFormat="1" x14ac:dyDescent="0.2">
      <c r="A295" s="94">
        <v>189</v>
      </c>
      <c r="B295" s="149" t="s">
        <v>559</v>
      </c>
      <c r="C295" s="150">
        <v>1440</v>
      </c>
      <c r="D295" s="150">
        <f>G295+G296</f>
        <v>1440</v>
      </c>
      <c r="E295" s="83" t="s">
        <v>65</v>
      </c>
      <c r="F295" s="62" t="s">
        <v>560</v>
      </c>
      <c r="G295" s="63">
        <v>600</v>
      </c>
      <c r="H295" s="62" t="s">
        <v>560</v>
      </c>
      <c r="I295" s="63">
        <v>600</v>
      </c>
      <c r="J295" s="159" t="s">
        <v>421</v>
      </c>
      <c r="K295" s="65" t="s">
        <v>561</v>
      </c>
    </row>
    <row r="296" spans="1:11" s="158" customFormat="1" ht="43.5" x14ac:dyDescent="0.2">
      <c r="A296" s="90"/>
      <c r="B296" s="87"/>
      <c r="C296" s="88"/>
      <c r="D296" s="88"/>
      <c r="E296" s="61" t="s">
        <v>552</v>
      </c>
      <c r="F296" s="71" t="s">
        <v>562</v>
      </c>
      <c r="G296" s="72">
        <v>840</v>
      </c>
      <c r="H296" s="71" t="s">
        <v>562</v>
      </c>
      <c r="I296" s="72">
        <v>840</v>
      </c>
      <c r="J296" s="73"/>
      <c r="K296" s="153" t="s">
        <v>563</v>
      </c>
    </row>
    <row r="297" spans="1:11" s="158" customFormat="1" x14ac:dyDescent="0.2">
      <c r="A297" s="90"/>
      <c r="B297" s="87"/>
      <c r="C297" s="88"/>
      <c r="D297" s="88"/>
      <c r="E297" s="61" t="s">
        <v>555</v>
      </c>
      <c r="F297" s="71"/>
      <c r="G297" s="72"/>
      <c r="H297" s="71"/>
      <c r="I297" s="72"/>
      <c r="J297" s="73"/>
      <c r="K297" s="153"/>
    </row>
    <row r="298" spans="1:11" s="158" customFormat="1" x14ac:dyDescent="0.2">
      <c r="A298" s="90"/>
      <c r="B298" s="87"/>
      <c r="C298" s="88"/>
      <c r="D298" s="88"/>
      <c r="E298" s="61">
        <v>2561</v>
      </c>
      <c r="F298" s="71"/>
      <c r="G298" s="72"/>
      <c r="H298" s="71"/>
      <c r="I298" s="72"/>
      <c r="J298" s="73"/>
      <c r="K298" s="153"/>
    </row>
    <row r="299" spans="1:11" s="158" customFormat="1" x14ac:dyDescent="0.2">
      <c r="A299" s="94">
        <v>190</v>
      </c>
      <c r="B299" s="149" t="s">
        <v>549</v>
      </c>
      <c r="C299" s="150">
        <v>46150.75</v>
      </c>
      <c r="D299" s="150">
        <f>G299+G300+G301+G302+G303+G304+G305+G306+G307+G308+G309+G310+G311+G312+G313+G314+G315+G316+G317</f>
        <v>46150.75</v>
      </c>
      <c r="E299" s="83" t="s">
        <v>65</v>
      </c>
      <c r="F299" s="62" t="s">
        <v>550</v>
      </c>
      <c r="G299" s="63">
        <v>4730</v>
      </c>
      <c r="H299" s="62" t="s">
        <v>550</v>
      </c>
      <c r="I299" s="63">
        <v>4730</v>
      </c>
      <c r="J299" s="159" t="s">
        <v>421</v>
      </c>
      <c r="K299" s="65" t="s">
        <v>564</v>
      </c>
    </row>
    <row r="300" spans="1:11" s="158" customFormat="1" x14ac:dyDescent="0.2">
      <c r="A300" s="90"/>
      <c r="B300" s="87"/>
      <c r="C300" s="88"/>
      <c r="D300" s="88"/>
      <c r="E300" s="61" t="s">
        <v>552</v>
      </c>
      <c r="F300" s="71" t="s">
        <v>565</v>
      </c>
      <c r="G300" s="72">
        <v>1188</v>
      </c>
      <c r="H300" s="71" t="s">
        <v>565</v>
      </c>
      <c r="I300" s="72">
        <v>1188</v>
      </c>
      <c r="J300" s="73"/>
      <c r="K300" s="153" t="s">
        <v>566</v>
      </c>
    </row>
    <row r="301" spans="1:11" s="158" customFormat="1" x14ac:dyDescent="0.2">
      <c r="A301" s="90"/>
      <c r="B301" s="87"/>
      <c r="C301" s="88"/>
      <c r="D301" s="88"/>
      <c r="E301" s="61" t="s">
        <v>555</v>
      </c>
      <c r="F301" s="71" t="s">
        <v>567</v>
      </c>
      <c r="G301" s="72">
        <v>3675.25</v>
      </c>
      <c r="H301" s="71" t="s">
        <v>567</v>
      </c>
      <c r="I301" s="72">
        <v>3675.25</v>
      </c>
      <c r="J301" s="73"/>
      <c r="K301" s="153" t="s">
        <v>568</v>
      </c>
    </row>
    <row r="302" spans="1:11" s="158" customFormat="1" x14ac:dyDescent="0.2">
      <c r="A302" s="90"/>
      <c r="B302" s="87"/>
      <c r="C302" s="88"/>
      <c r="D302" s="88"/>
      <c r="E302" s="61">
        <v>2561</v>
      </c>
      <c r="F302" s="71" t="s">
        <v>565</v>
      </c>
      <c r="G302" s="72">
        <v>408</v>
      </c>
      <c r="H302" s="71" t="s">
        <v>565</v>
      </c>
      <c r="I302" s="72">
        <v>408</v>
      </c>
      <c r="J302" s="73"/>
      <c r="K302" s="153" t="s">
        <v>569</v>
      </c>
    </row>
    <row r="303" spans="1:11" s="158" customFormat="1" x14ac:dyDescent="0.2">
      <c r="A303" s="90"/>
      <c r="B303" s="87"/>
      <c r="C303" s="88"/>
      <c r="D303" s="88"/>
      <c r="E303" s="162"/>
      <c r="F303" s="71" t="s">
        <v>550</v>
      </c>
      <c r="G303" s="72">
        <v>3607.25</v>
      </c>
      <c r="H303" s="71" t="s">
        <v>550</v>
      </c>
      <c r="I303" s="72">
        <v>3607.25</v>
      </c>
      <c r="J303" s="73"/>
      <c r="K303" s="153" t="s">
        <v>570</v>
      </c>
    </row>
    <row r="304" spans="1:11" s="158" customFormat="1" x14ac:dyDescent="0.2">
      <c r="A304" s="90"/>
      <c r="B304" s="87"/>
      <c r="C304" s="88"/>
      <c r="D304" s="88"/>
      <c r="E304" s="162"/>
      <c r="F304" s="71" t="s">
        <v>571</v>
      </c>
      <c r="G304" s="72">
        <v>1800</v>
      </c>
      <c r="H304" s="71" t="s">
        <v>571</v>
      </c>
      <c r="I304" s="72">
        <v>1800</v>
      </c>
      <c r="J304" s="73"/>
      <c r="K304" s="153" t="s">
        <v>570</v>
      </c>
    </row>
    <row r="305" spans="1:11" s="158" customFormat="1" x14ac:dyDescent="0.2">
      <c r="A305" s="90"/>
      <c r="B305" s="87"/>
      <c r="C305" s="88"/>
      <c r="D305" s="88"/>
      <c r="E305" s="162"/>
      <c r="F305" s="71" t="s">
        <v>572</v>
      </c>
      <c r="G305" s="72">
        <v>1103</v>
      </c>
      <c r="H305" s="71" t="s">
        <v>572</v>
      </c>
      <c r="I305" s="72">
        <v>1103</v>
      </c>
      <c r="J305" s="73"/>
      <c r="K305" s="153" t="s">
        <v>573</v>
      </c>
    </row>
    <row r="306" spans="1:11" s="158" customFormat="1" x14ac:dyDescent="0.2">
      <c r="A306" s="90"/>
      <c r="B306" s="87"/>
      <c r="C306" s="88"/>
      <c r="D306" s="88"/>
      <c r="E306" s="162"/>
      <c r="F306" s="71" t="s">
        <v>565</v>
      </c>
      <c r="G306" s="72">
        <v>274</v>
      </c>
      <c r="H306" s="71" t="s">
        <v>565</v>
      </c>
      <c r="I306" s="72">
        <v>274</v>
      </c>
      <c r="J306" s="73"/>
      <c r="K306" s="153" t="s">
        <v>574</v>
      </c>
    </row>
    <row r="307" spans="1:11" s="158" customFormat="1" x14ac:dyDescent="0.2">
      <c r="A307" s="90"/>
      <c r="B307" s="87"/>
      <c r="C307" s="88"/>
      <c r="D307" s="88"/>
      <c r="E307" s="162"/>
      <c r="F307" s="71" t="s">
        <v>575</v>
      </c>
      <c r="G307" s="72">
        <v>6700</v>
      </c>
      <c r="H307" s="71" t="s">
        <v>575</v>
      </c>
      <c r="I307" s="72">
        <v>6700</v>
      </c>
      <c r="J307" s="73"/>
      <c r="K307" s="153" t="s">
        <v>576</v>
      </c>
    </row>
    <row r="308" spans="1:11" s="158" customFormat="1" x14ac:dyDescent="0.2">
      <c r="A308" s="90"/>
      <c r="B308" s="87"/>
      <c r="C308" s="88"/>
      <c r="D308" s="88"/>
      <c r="E308" s="162"/>
      <c r="F308" s="71" t="s">
        <v>575</v>
      </c>
      <c r="G308" s="72">
        <v>4000</v>
      </c>
      <c r="H308" s="71" t="s">
        <v>575</v>
      </c>
      <c r="I308" s="72">
        <v>4000</v>
      </c>
      <c r="J308" s="73"/>
      <c r="K308" s="153" t="s">
        <v>577</v>
      </c>
    </row>
    <row r="309" spans="1:11" s="158" customFormat="1" x14ac:dyDescent="0.2">
      <c r="A309" s="90"/>
      <c r="B309" s="87"/>
      <c r="C309" s="88"/>
      <c r="D309" s="88"/>
      <c r="E309" s="162"/>
      <c r="F309" s="71" t="s">
        <v>565</v>
      </c>
      <c r="G309" s="72">
        <v>791</v>
      </c>
      <c r="H309" s="71" t="s">
        <v>565</v>
      </c>
      <c r="I309" s="72">
        <v>791</v>
      </c>
      <c r="J309" s="73"/>
      <c r="K309" s="153" t="s">
        <v>578</v>
      </c>
    </row>
    <row r="310" spans="1:11" s="158" customFormat="1" x14ac:dyDescent="0.2">
      <c r="A310" s="90"/>
      <c r="B310" s="87"/>
      <c r="C310" s="88"/>
      <c r="D310" s="88"/>
      <c r="E310" s="162"/>
      <c r="F310" s="71" t="s">
        <v>550</v>
      </c>
      <c r="G310" s="72">
        <v>2075.25</v>
      </c>
      <c r="H310" s="71" t="s">
        <v>550</v>
      </c>
      <c r="I310" s="72">
        <v>2075.25</v>
      </c>
      <c r="J310" s="73"/>
      <c r="K310" s="153" t="s">
        <v>579</v>
      </c>
    </row>
    <row r="311" spans="1:11" s="158" customFormat="1" x14ac:dyDescent="0.2">
      <c r="A311" s="90"/>
      <c r="B311" s="87"/>
      <c r="C311" s="88"/>
      <c r="D311" s="88"/>
      <c r="E311" s="162"/>
      <c r="F311" s="71" t="s">
        <v>557</v>
      </c>
      <c r="G311" s="72">
        <v>1895</v>
      </c>
      <c r="H311" s="71" t="s">
        <v>557</v>
      </c>
      <c r="I311" s="72">
        <v>1895</v>
      </c>
      <c r="J311" s="73"/>
      <c r="K311" s="153" t="s">
        <v>580</v>
      </c>
    </row>
    <row r="312" spans="1:11" s="158" customFormat="1" ht="43.5" x14ac:dyDescent="0.2">
      <c r="A312" s="90"/>
      <c r="B312" s="87"/>
      <c r="C312" s="88"/>
      <c r="D312" s="88"/>
      <c r="E312" s="162"/>
      <c r="F312" s="71" t="s">
        <v>581</v>
      </c>
      <c r="G312" s="72">
        <v>2545</v>
      </c>
      <c r="H312" s="71" t="s">
        <v>581</v>
      </c>
      <c r="I312" s="72">
        <v>2545</v>
      </c>
      <c r="J312" s="73"/>
      <c r="K312" s="153" t="s">
        <v>582</v>
      </c>
    </row>
    <row r="313" spans="1:11" s="158" customFormat="1" x14ac:dyDescent="0.2">
      <c r="A313" s="90"/>
      <c r="B313" s="87"/>
      <c r="C313" s="88"/>
      <c r="D313" s="88"/>
      <c r="E313" s="162"/>
      <c r="F313" s="71" t="s">
        <v>583</v>
      </c>
      <c r="G313" s="72">
        <v>1600</v>
      </c>
      <c r="H313" s="71" t="s">
        <v>583</v>
      </c>
      <c r="I313" s="72">
        <v>1600</v>
      </c>
      <c r="J313" s="73"/>
      <c r="K313" s="153" t="s">
        <v>584</v>
      </c>
    </row>
    <row r="314" spans="1:11" s="158" customFormat="1" x14ac:dyDescent="0.2">
      <c r="A314" s="90"/>
      <c r="B314" s="87"/>
      <c r="C314" s="88"/>
      <c r="D314" s="88"/>
      <c r="E314" s="162"/>
      <c r="F314" s="71" t="s">
        <v>585</v>
      </c>
      <c r="G314" s="72">
        <v>2540</v>
      </c>
      <c r="H314" s="71" t="s">
        <v>585</v>
      </c>
      <c r="I314" s="72">
        <v>2540</v>
      </c>
      <c r="J314" s="73"/>
      <c r="K314" s="153" t="s">
        <v>586</v>
      </c>
    </row>
    <row r="315" spans="1:11" s="158" customFormat="1" x14ac:dyDescent="0.2">
      <c r="A315" s="90"/>
      <c r="B315" s="87"/>
      <c r="C315" s="88"/>
      <c r="D315" s="88"/>
      <c r="E315" s="162"/>
      <c r="F315" s="71" t="s">
        <v>585</v>
      </c>
      <c r="G315" s="72">
        <v>2210</v>
      </c>
      <c r="H315" s="71" t="s">
        <v>585</v>
      </c>
      <c r="I315" s="72">
        <v>2210</v>
      </c>
      <c r="J315" s="73"/>
      <c r="K315" s="153" t="s">
        <v>587</v>
      </c>
    </row>
    <row r="316" spans="1:11" s="158" customFormat="1" x14ac:dyDescent="0.2">
      <c r="A316" s="90"/>
      <c r="B316" s="87"/>
      <c r="C316" s="88"/>
      <c r="D316" s="88"/>
      <c r="E316" s="162"/>
      <c r="F316" s="71" t="s">
        <v>588</v>
      </c>
      <c r="G316" s="72">
        <v>4665</v>
      </c>
      <c r="H316" s="71" t="s">
        <v>588</v>
      </c>
      <c r="I316" s="72">
        <v>4665</v>
      </c>
      <c r="J316" s="73"/>
      <c r="K316" s="153" t="s">
        <v>589</v>
      </c>
    </row>
    <row r="317" spans="1:11" s="158" customFormat="1" x14ac:dyDescent="0.2">
      <c r="A317" s="90"/>
      <c r="B317" s="87"/>
      <c r="C317" s="88"/>
      <c r="D317" s="88"/>
      <c r="E317" s="162"/>
      <c r="F317" s="71" t="s">
        <v>565</v>
      </c>
      <c r="G317" s="72">
        <v>344</v>
      </c>
      <c r="H317" s="71" t="s">
        <v>565</v>
      </c>
      <c r="I317" s="72">
        <v>344</v>
      </c>
      <c r="J317" s="73"/>
      <c r="K317" s="153" t="s">
        <v>590</v>
      </c>
    </row>
    <row r="318" spans="1:11" s="158" customFormat="1" x14ac:dyDescent="0.2">
      <c r="A318" s="94">
        <v>191</v>
      </c>
      <c r="B318" s="149" t="s">
        <v>549</v>
      </c>
      <c r="C318" s="150">
        <v>46150.75</v>
      </c>
      <c r="D318" s="150">
        <f>G318+G319+G320+G321+G322+G323+G324+G325+G326+G327+G328+G329+G330+G331+G332+G333+G334+G335+G336</f>
        <v>46150.75</v>
      </c>
      <c r="E318" s="83" t="s">
        <v>65</v>
      </c>
      <c r="F318" s="62" t="s">
        <v>550</v>
      </c>
      <c r="G318" s="63">
        <v>4730</v>
      </c>
      <c r="H318" s="62" t="s">
        <v>550</v>
      </c>
      <c r="I318" s="63">
        <v>4730</v>
      </c>
      <c r="J318" s="159" t="s">
        <v>421</v>
      </c>
      <c r="K318" s="65" t="s">
        <v>573</v>
      </c>
    </row>
    <row r="319" spans="1:11" s="158" customFormat="1" x14ac:dyDescent="0.2">
      <c r="A319" s="90"/>
      <c r="B319" s="87"/>
      <c r="C319" s="88"/>
      <c r="D319" s="88"/>
      <c r="E319" s="61" t="s">
        <v>552</v>
      </c>
      <c r="F319" s="71" t="s">
        <v>565</v>
      </c>
      <c r="G319" s="72">
        <v>1188</v>
      </c>
      <c r="H319" s="71" t="s">
        <v>565</v>
      </c>
      <c r="I319" s="72">
        <v>1188</v>
      </c>
      <c r="J319" s="73"/>
      <c r="K319" s="153" t="s">
        <v>574</v>
      </c>
    </row>
    <row r="320" spans="1:11" s="158" customFormat="1" x14ac:dyDescent="0.2">
      <c r="A320" s="90"/>
      <c r="B320" s="87"/>
      <c r="C320" s="88"/>
      <c r="D320" s="88"/>
      <c r="E320" s="61" t="s">
        <v>555</v>
      </c>
      <c r="F320" s="71" t="s">
        <v>567</v>
      </c>
      <c r="G320" s="72">
        <v>3675.25</v>
      </c>
      <c r="H320" s="71" t="s">
        <v>567</v>
      </c>
      <c r="I320" s="72">
        <v>3675.25</v>
      </c>
      <c r="J320" s="73"/>
      <c r="K320" s="153" t="s">
        <v>576</v>
      </c>
    </row>
    <row r="321" spans="1:11" s="158" customFormat="1" x14ac:dyDescent="0.2">
      <c r="A321" s="90"/>
      <c r="B321" s="87"/>
      <c r="C321" s="88"/>
      <c r="D321" s="88"/>
      <c r="E321" s="61">
        <v>2561</v>
      </c>
      <c r="F321" s="71" t="s">
        <v>565</v>
      </c>
      <c r="G321" s="72">
        <v>408</v>
      </c>
      <c r="H321" s="71" t="s">
        <v>565</v>
      </c>
      <c r="I321" s="72">
        <v>408</v>
      </c>
      <c r="J321" s="73"/>
      <c r="K321" s="153" t="s">
        <v>577</v>
      </c>
    </row>
    <row r="322" spans="1:11" s="158" customFormat="1" x14ac:dyDescent="0.2">
      <c r="A322" s="67"/>
      <c r="B322" s="87"/>
      <c r="C322" s="88"/>
      <c r="D322" s="88"/>
      <c r="E322" s="61"/>
      <c r="F322" s="71" t="s">
        <v>550</v>
      </c>
      <c r="G322" s="72">
        <v>3607.25</v>
      </c>
      <c r="H322" s="71" t="s">
        <v>550</v>
      </c>
      <c r="I322" s="72">
        <v>3607.25</v>
      </c>
      <c r="J322" s="73"/>
      <c r="K322" s="153" t="s">
        <v>578</v>
      </c>
    </row>
    <row r="323" spans="1:11" s="158" customFormat="1" x14ac:dyDescent="0.2">
      <c r="A323" s="90"/>
      <c r="B323" s="87"/>
      <c r="C323" s="88"/>
      <c r="D323" s="88"/>
      <c r="E323" s="61"/>
      <c r="F323" s="71" t="s">
        <v>571</v>
      </c>
      <c r="G323" s="72">
        <v>1800</v>
      </c>
      <c r="H323" s="71" t="s">
        <v>571</v>
      </c>
      <c r="I323" s="72">
        <v>1800</v>
      </c>
      <c r="J323" s="73"/>
      <c r="K323" s="153" t="s">
        <v>579</v>
      </c>
    </row>
    <row r="324" spans="1:11" s="158" customFormat="1" x14ac:dyDescent="0.2">
      <c r="A324" s="90"/>
      <c r="B324" s="87"/>
      <c r="C324" s="88"/>
      <c r="D324" s="88"/>
      <c r="E324" s="61"/>
      <c r="F324" s="71" t="s">
        <v>572</v>
      </c>
      <c r="G324" s="72">
        <v>1103</v>
      </c>
      <c r="H324" s="71" t="s">
        <v>572</v>
      </c>
      <c r="I324" s="72">
        <v>1103</v>
      </c>
      <c r="J324" s="73"/>
      <c r="K324" s="153" t="s">
        <v>580</v>
      </c>
    </row>
    <row r="325" spans="1:11" s="158" customFormat="1" x14ac:dyDescent="0.2">
      <c r="A325" s="90"/>
      <c r="B325" s="87"/>
      <c r="C325" s="88"/>
      <c r="D325" s="88"/>
      <c r="E325" s="61"/>
      <c r="F325" s="71" t="s">
        <v>565</v>
      </c>
      <c r="G325" s="72">
        <v>274</v>
      </c>
      <c r="H325" s="71" t="s">
        <v>565</v>
      </c>
      <c r="I325" s="72">
        <v>274</v>
      </c>
      <c r="J325" s="73"/>
      <c r="K325" s="153" t="s">
        <v>591</v>
      </c>
    </row>
    <row r="326" spans="1:11" s="158" customFormat="1" x14ac:dyDescent="0.2">
      <c r="A326" s="90"/>
      <c r="B326" s="87"/>
      <c r="C326" s="88"/>
      <c r="D326" s="88"/>
      <c r="E326" s="162"/>
      <c r="F326" s="71" t="s">
        <v>575</v>
      </c>
      <c r="G326" s="72">
        <v>6700</v>
      </c>
      <c r="H326" s="71" t="s">
        <v>575</v>
      </c>
      <c r="I326" s="72">
        <v>6700</v>
      </c>
      <c r="J326" s="73"/>
      <c r="K326" s="153" t="s">
        <v>584</v>
      </c>
    </row>
    <row r="327" spans="1:11" s="158" customFormat="1" x14ac:dyDescent="0.2">
      <c r="A327" s="90"/>
      <c r="B327" s="87"/>
      <c r="C327" s="88"/>
      <c r="D327" s="88"/>
      <c r="E327" s="162"/>
      <c r="F327" s="71" t="s">
        <v>575</v>
      </c>
      <c r="G327" s="72">
        <v>4000</v>
      </c>
      <c r="H327" s="71" t="s">
        <v>575</v>
      </c>
      <c r="I327" s="72">
        <v>4000</v>
      </c>
      <c r="J327" s="73"/>
      <c r="K327" s="153" t="s">
        <v>586</v>
      </c>
    </row>
    <row r="328" spans="1:11" s="158" customFormat="1" x14ac:dyDescent="0.2">
      <c r="A328" s="67"/>
      <c r="B328" s="87"/>
      <c r="C328" s="88"/>
      <c r="D328" s="88"/>
      <c r="E328" s="61"/>
      <c r="F328" s="71" t="s">
        <v>565</v>
      </c>
      <c r="G328" s="72">
        <v>791</v>
      </c>
      <c r="H328" s="71" t="s">
        <v>565</v>
      </c>
      <c r="I328" s="72">
        <v>791</v>
      </c>
      <c r="J328" s="73"/>
      <c r="K328" s="153" t="s">
        <v>587</v>
      </c>
    </row>
    <row r="329" spans="1:11" s="158" customFormat="1" x14ac:dyDescent="0.2">
      <c r="A329" s="90"/>
      <c r="B329" s="87"/>
      <c r="C329" s="88"/>
      <c r="D329" s="88"/>
      <c r="E329" s="61"/>
      <c r="F329" s="71" t="s">
        <v>550</v>
      </c>
      <c r="G329" s="72">
        <v>2075.25</v>
      </c>
      <c r="H329" s="71" t="s">
        <v>550</v>
      </c>
      <c r="I329" s="72">
        <v>2075.25</v>
      </c>
      <c r="J329" s="73"/>
      <c r="K329" s="153" t="s">
        <v>589</v>
      </c>
    </row>
    <row r="330" spans="1:11" s="158" customFormat="1" x14ac:dyDescent="0.2">
      <c r="A330" s="90"/>
      <c r="B330" s="87"/>
      <c r="C330" s="88"/>
      <c r="D330" s="88"/>
      <c r="E330" s="61"/>
      <c r="F330" s="71" t="s">
        <v>557</v>
      </c>
      <c r="G330" s="72">
        <v>1895</v>
      </c>
      <c r="H330" s="71" t="s">
        <v>557</v>
      </c>
      <c r="I330" s="72">
        <v>1895</v>
      </c>
      <c r="J330" s="73"/>
      <c r="K330" s="153" t="s">
        <v>590</v>
      </c>
    </row>
    <row r="331" spans="1:11" s="158" customFormat="1" ht="43.5" x14ac:dyDescent="0.2">
      <c r="A331" s="90"/>
      <c r="B331" s="87"/>
      <c r="C331" s="88"/>
      <c r="D331" s="88"/>
      <c r="E331" s="61"/>
      <c r="F331" s="71" t="s">
        <v>581</v>
      </c>
      <c r="G331" s="72">
        <v>2545</v>
      </c>
      <c r="H331" s="71" t="s">
        <v>581</v>
      </c>
      <c r="I331" s="72">
        <v>2545</v>
      </c>
      <c r="J331" s="73"/>
      <c r="K331" s="153" t="s">
        <v>592</v>
      </c>
    </row>
    <row r="332" spans="1:11" s="158" customFormat="1" x14ac:dyDescent="0.2">
      <c r="A332" s="90"/>
      <c r="B332" s="87"/>
      <c r="C332" s="88"/>
      <c r="D332" s="88"/>
      <c r="E332" s="162"/>
      <c r="F332" s="71" t="s">
        <v>583</v>
      </c>
      <c r="G332" s="72">
        <v>1600</v>
      </c>
      <c r="H332" s="71" t="s">
        <v>583</v>
      </c>
      <c r="I332" s="72">
        <v>1600</v>
      </c>
      <c r="J332" s="73"/>
      <c r="K332" s="153" t="s">
        <v>593</v>
      </c>
    </row>
    <row r="333" spans="1:11" s="158" customFormat="1" x14ac:dyDescent="0.2">
      <c r="A333" s="90"/>
      <c r="B333" s="87"/>
      <c r="C333" s="88"/>
      <c r="D333" s="88"/>
      <c r="E333" s="162"/>
      <c r="F333" s="71" t="s">
        <v>585</v>
      </c>
      <c r="G333" s="72">
        <v>2540</v>
      </c>
      <c r="H333" s="71" t="s">
        <v>585</v>
      </c>
      <c r="I333" s="72">
        <v>2540</v>
      </c>
      <c r="J333" s="73"/>
      <c r="K333" s="153" t="s">
        <v>594</v>
      </c>
    </row>
    <row r="334" spans="1:11" s="158" customFormat="1" x14ac:dyDescent="0.2">
      <c r="A334" s="90"/>
      <c r="B334" s="87"/>
      <c r="C334" s="88"/>
      <c r="D334" s="88"/>
      <c r="E334" s="162"/>
      <c r="F334" s="71" t="s">
        <v>585</v>
      </c>
      <c r="G334" s="72">
        <v>2210</v>
      </c>
      <c r="H334" s="71" t="s">
        <v>585</v>
      </c>
      <c r="I334" s="72">
        <v>2210</v>
      </c>
      <c r="J334" s="73"/>
      <c r="K334" s="153" t="s">
        <v>595</v>
      </c>
    </row>
    <row r="335" spans="1:11" s="158" customFormat="1" x14ac:dyDescent="0.2">
      <c r="A335" s="90"/>
      <c r="B335" s="87"/>
      <c r="C335" s="88"/>
      <c r="D335" s="88"/>
      <c r="E335" s="162"/>
      <c r="F335" s="71" t="s">
        <v>588</v>
      </c>
      <c r="G335" s="72">
        <v>4665</v>
      </c>
      <c r="H335" s="71" t="s">
        <v>588</v>
      </c>
      <c r="I335" s="72">
        <v>4665</v>
      </c>
      <c r="J335" s="73"/>
      <c r="K335" s="153" t="s">
        <v>596</v>
      </c>
    </row>
    <row r="336" spans="1:11" s="158" customFormat="1" x14ac:dyDescent="0.2">
      <c r="A336" s="144"/>
      <c r="B336" s="154"/>
      <c r="C336" s="145"/>
      <c r="D336" s="145"/>
      <c r="E336" s="163"/>
      <c r="F336" s="146" t="s">
        <v>565</v>
      </c>
      <c r="G336" s="147">
        <v>344</v>
      </c>
      <c r="H336" s="146" t="s">
        <v>565</v>
      </c>
      <c r="I336" s="147">
        <v>344</v>
      </c>
      <c r="J336" s="81"/>
      <c r="K336" s="148" t="s">
        <v>597</v>
      </c>
    </row>
    <row r="337" spans="1:11" s="158" customFormat="1" x14ac:dyDescent="0.2">
      <c r="A337" s="94">
        <v>192</v>
      </c>
      <c r="B337" s="149" t="s">
        <v>559</v>
      </c>
      <c r="C337" s="150">
        <v>2180</v>
      </c>
      <c r="D337" s="150">
        <f>G337+G338</f>
        <v>2180</v>
      </c>
      <c r="E337" s="83" t="s">
        <v>65</v>
      </c>
      <c r="F337" s="62" t="s">
        <v>560</v>
      </c>
      <c r="G337" s="63">
        <v>420</v>
      </c>
      <c r="H337" s="62" t="s">
        <v>560</v>
      </c>
      <c r="I337" s="63">
        <v>420</v>
      </c>
      <c r="J337" s="159" t="s">
        <v>421</v>
      </c>
      <c r="K337" s="161" t="s">
        <v>598</v>
      </c>
    </row>
    <row r="338" spans="1:11" s="158" customFormat="1" ht="43.5" x14ac:dyDescent="0.2">
      <c r="A338" s="90"/>
      <c r="B338" s="87"/>
      <c r="C338" s="88"/>
      <c r="D338" s="88"/>
      <c r="E338" s="61" t="s">
        <v>552</v>
      </c>
      <c r="F338" s="71" t="s">
        <v>599</v>
      </c>
      <c r="G338" s="72">
        <v>1760</v>
      </c>
      <c r="H338" s="71" t="s">
        <v>599</v>
      </c>
      <c r="I338" s="72">
        <v>1760</v>
      </c>
      <c r="J338" s="73"/>
      <c r="K338" s="161" t="s">
        <v>600</v>
      </c>
    </row>
    <row r="339" spans="1:11" s="158" customFormat="1" x14ac:dyDescent="0.2">
      <c r="A339" s="90"/>
      <c r="B339" s="87"/>
      <c r="C339" s="88"/>
      <c r="D339" s="88"/>
      <c r="E339" s="61" t="s">
        <v>555</v>
      </c>
      <c r="F339" s="71"/>
      <c r="G339" s="164"/>
      <c r="H339" s="71"/>
      <c r="I339" s="164"/>
      <c r="J339" s="73"/>
      <c r="K339" s="153"/>
    </row>
    <row r="340" spans="1:11" s="158" customFormat="1" x14ac:dyDescent="0.2">
      <c r="A340" s="144"/>
      <c r="B340" s="154"/>
      <c r="C340" s="145"/>
      <c r="D340" s="145"/>
      <c r="E340" s="79">
        <v>2561</v>
      </c>
      <c r="F340" s="146"/>
      <c r="G340" s="165"/>
      <c r="H340" s="146"/>
      <c r="I340" s="165"/>
      <c r="J340" s="81"/>
      <c r="K340" s="148"/>
    </row>
    <row r="341" spans="1:11" s="158" customFormat="1" x14ac:dyDescent="0.2">
      <c r="A341" s="94">
        <v>193</v>
      </c>
      <c r="B341" s="149" t="s">
        <v>549</v>
      </c>
      <c r="C341" s="150">
        <v>20379.25</v>
      </c>
      <c r="D341" s="150">
        <f>G341+G342+G343+G344+G345+G346+G347+G348+G349+G350</f>
        <v>20379.25</v>
      </c>
      <c r="E341" s="83" t="s">
        <v>65</v>
      </c>
      <c r="F341" s="62" t="s">
        <v>565</v>
      </c>
      <c r="G341" s="63">
        <v>1464</v>
      </c>
      <c r="H341" s="62" t="s">
        <v>565</v>
      </c>
      <c r="I341" s="63">
        <v>1464</v>
      </c>
      <c r="J341" s="159" t="s">
        <v>421</v>
      </c>
      <c r="K341" s="65" t="s">
        <v>601</v>
      </c>
    </row>
    <row r="342" spans="1:11" s="158" customFormat="1" x14ac:dyDescent="0.2">
      <c r="A342" s="90"/>
      <c r="B342" s="87"/>
      <c r="C342" s="88"/>
      <c r="D342" s="88"/>
      <c r="E342" s="61" t="s">
        <v>552</v>
      </c>
      <c r="F342" s="71" t="s">
        <v>550</v>
      </c>
      <c r="G342" s="72">
        <v>4122.25</v>
      </c>
      <c r="H342" s="71" t="s">
        <v>550</v>
      </c>
      <c r="I342" s="72">
        <v>4122.25</v>
      </c>
      <c r="J342" s="73"/>
      <c r="K342" s="153" t="s">
        <v>602</v>
      </c>
    </row>
    <row r="343" spans="1:11" s="158" customFormat="1" x14ac:dyDescent="0.2">
      <c r="A343" s="90"/>
      <c r="B343" s="87"/>
      <c r="C343" s="88"/>
      <c r="D343" s="88"/>
      <c r="E343" s="61" t="s">
        <v>555</v>
      </c>
      <c r="F343" s="71" t="s">
        <v>565</v>
      </c>
      <c r="G343" s="72">
        <v>1427</v>
      </c>
      <c r="H343" s="71" t="s">
        <v>565</v>
      </c>
      <c r="I343" s="72">
        <v>1427</v>
      </c>
      <c r="J343" s="73"/>
      <c r="K343" s="153" t="s">
        <v>603</v>
      </c>
    </row>
    <row r="344" spans="1:11" s="158" customFormat="1" x14ac:dyDescent="0.2">
      <c r="A344" s="90"/>
      <c r="B344" s="87"/>
      <c r="C344" s="88"/>
      <c r="D344" s="88"/>
      <c r="E344" s="61">
        <v>2561</v>
      </c>
      <c r="F344" s="71" t="s">
        <v>565</v>
      </c>
      <c r="G344" s="72">
        <v>2165</v>
      </c>
      <c r="H344" s="71" t="s">
        <v>565</v>
      </c>
      <c r="I344" s="72">
        <v>2165</v>
      </c>
      <c r="J344" s="73"/>
      <c r="K344" s="153" t="s">
        <v>604</v>
      </c>
    </row>
    <row r="345" spans="1:11" s="158" customFormat="1" x14ac:dyDescent="0.2">
      <c r="A345" s="90"/>
      <c r="B345" s="87"/>
      <c r="C345" s="88"/>
      <c r="D345" s="88"/>
      <c r="E345" s="162"/>
      <c r="F345" s="71" t="s">
        <v>605</v>
      </c>
      <c r="G345" s="72">
        <v>1300</v>
      </c>
      <c r="H345" s="71" t="s">
        <v>605</v>
      </c>
      <c r="I345" s="72">
        <v>1300</v>
      </c>
      <c r="J345" s="73"/>
      <c r="K345" s="153" t="s">
        <v>606</v>
      </c>
    </row>
    <row r="346" spans="1:11" s="158" customFormat="1" x14ac:dyDescent="0.2">
      <c r="A346" s="90"/>
      <c r="B346" s="87"/>
      <c r="C346" s="88"/>
      <c r="D346" s="88"/>
      <c r="E346" s="162"/>
      <c r="F346" s="71" t="s">
        <v>565</v>
      </c>
      <c r="G346" s="72">
        <v>2206</v>
      </c>
      <c r="H346" s="71" t="s">
        <v>565</v>
      </c>
      <c r="I346" s="72">
        <v>2206</v>
      </c>
      <c r="J346" s="73"/>
      <c r="K346" s="153" t="s">
        <v>607</v>
      </c>
    </row>
    <row r="347" spans="1:11" s="158" customFormat="1" x14ac:dyDescent="0.2">
      <c r="A347" s="67"/>
      <c r="B347" s="87"/>
      <c r="C347" s="88"/>
      <c r="D347" s="88"/>
      <c r="E347" s="61"/>
      <c r="F347" s="71" t="s">
        <v>557</v>
      </c>
      <c r="G347" s="72">
        <v>1375</v>
      </c>
      <c r="H347" s="71" t="s">
        <v>557</v>
      </c>
      <c r="I347" s="72">
        <v>1375</v>
      </c>
      <c r="J347" s="73"/>
      <c r="K347" s="153" t="s">
        <v>608</v>
      </c>
    </row>
    <row r="348" spans="1:11" s="158" customFormat="1" x14ac:dyDescent="0.2">
      <c r="A348" s="90"/>
      <c r="B348" s="87"/>
      <c r="C348" s="88"/>
      <c r="D348" s="88"/>
      <c r="E348" s="61"/>
      <c r="F348" s="71" t="s">
        <v>557</v>
      </c>
      <c r="G348" s="72">
        <v>2350</v>
      </c>
      <c r="H348" s="71" t="s">
        <v>557</v>
      </c>
      <c r="I348" s="72">
        <v>2350</v>
      </c>
      <c r="J348" s="73"/>
      <c r="K348" s="153" t="s">
        <v>609</v>
      </c>
    </row>
    <row r="349" spans="1:11" s="158" customFormat="1" x14ac:dyDescent="0.2">
      <c r="A349" s="90"/>
      <c r="B349" s="87"/>
      <c r="C349" s="88"/>
      <c r="D349" s="88"/>
      <c r="E349" s="61"/>
      <c r="F349" s="71" t="s">
        <v>610</v>
      </c>
      <c r="G349" s="72">
        <v>3800</v>
      </c>
      <c r="H349" s="71" t="s">
        <v>610</v>
      </c>
      <c r="I349" s="72">
        <v>3800</v>
      </c>
      <c r="J349" s="73"/>
      <c r="K349" s="153" t="s">
        <v>611</v>
      </c>
    </row>
    <row r="350" spans="1:11" s="158" customFormat="1" x14ac:dyDescent="0.2">
      <c r="A350" s="144"/>
      <c r="B350" s="154"/>
      <c r="C350" s="145"/>
      <c r="D350" s="145"/>
      <c r="E350" s="79"/>
      <c r="F350" s="146" t="s">
        <v>575</v>
      </c>
      <c r="G350" s="147">
        <v>170</v>
      </c>
      <c r="H350" s="146" t="s">
        <v>575</v>
      </c>
      <c r="I350" s="147">
        <v>170</v>
      </c>
      <c r="J350" s="81"/>
      <c r="K350" s="148" t="s">
        <v>612</v>
      </c>
    </row>
    <row r="351" spans="1:11" s="158" customFormat="1" x14ac:dyDescent="0.2">
      <c r="A351" s="94">
        <v>194</v>
      </c>
      <c r="B351" s="149" t="s">
        <v>549</v>
      </c>
      <c r="C351" s="150">
        <v>20450</v>
      </c>
      <c r="D351" s="150">
        <f>G351+G352+G353+G354+G355</f>
        <v>20450</v>
      </c>
      <c r="E351" s="83" t="s">
        <v>65</v>
      </c>
      <c r="F351" s="62" t="s">
        <v>585</v>
      </c>
      <c r="G351" s="63">
        <v>4060</v>
      </c>
      <c r="H351" s="62" t="s">
        <v>585</v>
      </c>
      <c r="I351" s="63">
        <v>4060</v>
      </c>
      <c r="J351" s="159" t="s">
        <v>421</v>
      </c>
      <c r="K351" s="65" t="s">
        <v>613</v>
      </c>
    </row>
    <row r="352" spans="1:11" s="158" customFormat="1" x14ac:dyDescent="0.2">
      <c r="A352" s="90"/>
      <c r="B352" s="87"/>
      <c r="C352" s="88"/>
      <c r="D352" s="88"/>
      <c r="E352" s="61" t="s">
        <v>552</v>
      </c>
      <c r="F352" s="71" t="s">
        <v>588</v>
      </c>
      <c r="G352" s="72">
        <v>6375</v>
      </c>
      <c r="H352" s="71" t="s">
        <v>588</v>
      </c>
      <c r="I352" s="72">
        <v>6375</v>
      </c>
      <c r="J352" s="73"/>
      <c r="K352" s="153" t="s">
        <v>614</v>
      </c>
    </row>
    <row r="353" spans="1:11" s="158" customFormat="1" x14ac:dyDescent="0.2">
      <c r="A353" s="90"/>
      <c r="B353" s="87"/>
      <c r="C353" s="88"/>
      <c r="D353" s="88"/>
      <c r="E353" s="61" t="s">
        <v>555</v>
      </c>
      <c r="F353" s="71" t="s">
        <v>615</v>
      </c>
      <c r="G353" s="72">
        <v>2760</v>
      </c>
      <c r="H353" s="71" t="s">
        <v>615</v>
      </c>
      <c r="I353" s="72">
        <v>2760</v>
      </c>
      <c r="J353" s="73"/>
      <c r="K353" s="153" t="s">
        <v>616</v>
      </c>
    </row>
    <row r="354" spans="1:11" s="158" customFormat="1" x14ac:dyDescent="0.2">
      <c r="A354" s="67"/>
      <c r="B354" s="87"/>
      <c r="C354" s="88"/>
      <c r="D354" s="88"/>
      <c r="E354" s="61">
        <v>2561</v>
      </c>
      <c r="F354" s="71" t="s">
        <v>567</v>
      </c>
      <c r="G354" s="72">
        <v>3215</v>
      </c>
      <c r="H354" s="71" t="s">
        <v>567</v>
      </c>
      <c r="I354" s="72">
        <v>3215</v>
      </c>
      <c r="J354" s="73"/>
      <c r="K354" s="153" t="s">
        <v>617</v>
      </c>
    </row>
    <row r="355" spans="1:11" s="158" customFormat="1" x14ac:dyDescent="0.2">
      <c r="A355" s="144"/>
      <c r="B355" s="154"/>
      <c r="C355" s="145"/>
      <c r="D355" s="145"/>
      <c r="E355" s="79"/>
      <c r="F355" s="146" t="s">
        <v>557</v>
      </c>
      <c r="G355" s="147">
        <v>4040</v>
      </c>
      <c r="H355" s="146" t="s">
        <v>557</v>
      </c>
      <c r="I355" s="147">
        <v>4040</v>
      </c>
      <c r="J355" s="81"/>
      <c r="K355" s="148" t="s">
        <v>618</v>
      </c>
    </row>
    <row r="356" spans="1:11" s="158" customFormat="1" x14ac:dyDescent="0.2">
      <c r="A356" s="94">
        <v>195</v>
      </c>
      <c r="B356" s="149" t="s">
        <v>549</v>
      </c>
      <c r="C356" s="150">
        <v>8354.5</v>
      </c>
      <c r="D356" s="150">
        <f>G356+G357+G358+G359+G360+G361+G362</f>
        <v>8354.5</v>
      </c>
      <c r="E356" s="83" t="s">
        <v>65</v>
      </c>
      <c r="F356" s="62" t="s">
        <v>550</v>
      </c>
      <c r="G356" s="63">
        <v>2590.5</v>
      </c>
      <c r="H356" s="62" t="s">
        <v>550</v>
      </c>
      <c r="I356" s="63">
        <v>2590.5</v>
      </c>
      <c r="J356" s="159" t="s">
        <v>421</v>
      </c>
      <c r="K356" s="65" t="s">
        <v>619</v>
      </c>
    </row>
    <row r="357" spans="1:11" s="158" customFormat="1" x14ac:dyDescent="0.2">
      <c r="A357" s="67"/>
      <c r="B357" s="87"/>
      <c r="C357" s="88"/>
      <c r="D357" s="88"/>
      <c r="E357" s="61" t="s">
        <v>552</v>
      </c>
      <c r="F357" s="71" t="s">
        <v>557</v>
      </c>
      <c r="G357" s="72">
        <v>1129</v>
      </c>
      <c r="H357" s="71" t="s">
        <v>557</v>
      </c>
      <c r="I357" s="72">
        <v>1129</v>
      </c>
      <c r="J357" s="73"/>
      <c r="K357" s="153" t="s">
        <v>620</v>
      </c>
    </row>
    <row r="358" spans="1:11" s="158" customFormat="1" x14ac:dyDescent="0.2">
      <c r="A358" s="90"/>
      <c r="B358" s="87"/>
      <c r="C358" s="88"/>
      <c r="D358" s="88"/>
      <c r="E358" s="61" t="s">
        <v>555</v>
      </c>
      <c r="F358" s="71" t="s">
        <v>605</v>
      </c>
      <c r="G358" s="72">
        <v>1300</v>
      </c>
      <c r="H358" s="71" t="s">
        <v>605</v>
      </c>
      <c r="I358" s="72">
        <v>1300</v>
      </c>
      <c r="J358" s="73"/>
      <c r="K358" s="153" t="s">
        <v>621</v>
      </c>
    </row>
    <row r="359" spans="1:11" s="158" customFormat="1" x14ac:dyDescent="0.2">
      <c r="A359" s="90"/>
      <c r="B359" s="87"/>
      <c r="C359" s="88"/>
      <c r="D359" s="88"/>
      <c r="E359" s="61">
        <v>2561</v>
      </c>
      <c r="F359" s="71" t="s">
        <v>622</v>
      </c>
      <c r="G359" s="72">
        <v>870</v>
      </c>
      <c r="H359" s="71" t="s">
        <v>622</v>
      </c>
      <c r="I359" s="72">
        <v>870</v>
      </c>
      <c r="J359" s="73"/>
      <c r="K359" s="153" t="s">
        <v>623</v>
      </c>
    </row>
    <row r="360" spans="1:11" s="158" customFormat="1" x14ac:dyDescent="0.2">
      <c r="A360" s="90"/>
      <c r="B360" s="87"/>
      <c r="C360" s="88"/>
      <c r="D360" s="88"/>
      <c r="E360" s="61"/>
      <c r="F360" s="71" t="s">
        <v>567</v>
      </c>
      <c r="G360" s="72">
        <v>430</v>
      </c>
      <c r="H360" s="71" t="s">
        <v>567</v>
      </c>
      <c r="I360" s="72">
        <v>430</v>
      </c>
      <c r="J360" s="73"/>
      <c r="K360" s="153" t="s">
        <v>624</v>
      </c>
    </row>
    <row r="361" spans="1:11" s="158" customFormat="1" x14ac:dyDescent="0.2">
      <c r="A361" s="67"/>
      <c r="B361" s="87"/>
      <c r="C361" s="88"/>
      <c r="D361" s="88"/>
      <c r="E361" s="61"/>
      <c r="F361" s="71" t="s">
        <v>625</v>
      </c>
      <c r="G361" s="72">
        <v>905</v>
      </c>
      <c r="H361" s="71" t="s">
        <v>625</v>
      </c>
      <c r="I361" s="72">
        <v>905</v>
      </c>
      <c r="J361" s="73"/>
      <c r="K361" s="153" t="s">
        <v>626</v>
      </c>
    </row>
    <row r="362" spans="1:11" s="158" customFormat="1" x14ac:dyDescent="0.2">
      <c r="A362" s="144"/>
      <c r="B362" s="154"/>
      <c r="C362" s="145"/>
      <c r="D362" s="145"/>
      <c r="E362" s="79"/>
      <c r="F362" s="146" t="s">
        <v>627</v>
      </c>
      <c r="G362" s="147">
        <v>1130</v>
      </c>
      <c r="H362" s="146" t="s">
        <v>627</v>
      </c>
      <c r="I362" s="147">
        <v>1130</v>
      </c>
      <c r="J362" s="81"/>
      <c r="K362" s="148" t="s">
        <v>628</v>
      </c>
    </row>
    <row r="363" spans="1:11" s="158" customFormat="1" x14ac:dyDescent="0.2">
      <c r="A363" s="94">
        <v>196</v>
      </c>
      <c r="B363" s="149" t="s">
        <v>549</v>
      </c>
      <c r="C363" s="150">
        <v>24344.25</v>
      </c>
      <c r="D363" s="150">
        <f>G363+G364+G365+G366+G367+G368+G369+G370+G371+G372+G373+G374+G375+G376</f>
        <v>24344.25</v>
      </c>
      <c r="E363" s="83" t="s">
        <v>65</v>
      </c>
      <c r="F363" s="62" t="s">
        <v>550</v>
      </c>
      <c r="G363" s="63">
        <v>4312.25</v>
      </c>
      <c r="H363" s="62" t="s">
        <v>550</v>
      </c>
      <c r="I363" s="63">
        <v>4312.25</v>
      </c>
      <c r="J363" s="159" t="s">
        <v>421</v>
      </c>
      <c r="K363" s="65" t="s">
        <v>629</v>
      </c>
    </row>
    <row r="364" spans="1:11" s="158" customFormat="1" x14ac:dyDescent="0.2">
      <c r="A364" s="90"/>
      <c r="B364" s="87" t="s">
        <v>630</v>
      </c>
      <c r="C364" s="88"/>
      <c r="D364" s="88"/>
      <c r="E364" s="61" t="s">
        <v>552</v>
      </c>
      <c r="F364" s="71" t="s">
        <v>631</v>
      </c>
      <c r="G364" s="72">
        <v>430</v>
      </c>
      <c r="H364" s="71" t="s">
        <v>631</v>
      </c>
      <c r="I364" s="72">
        <v>430</v>
      </c>
      <c r="J364" s="73"/>
      <c r="K364" s="153" t="s">
        <v>632</v>
      </c>
    </row>
    <row r="365" spans="1:11" s="158" customFormat="1" x14ac:dyDescent="0.2">
      <c r="A365" s="90"/>
      <c r="B365" s="87"/>
      <c r="C365" s="88"/>
      <c r="D365" s="88"/>
      <c r="E365" s="61" t="s">
        <v>555</v>
      </c>
      <c r="F365" s="71" t="s">
        <v>575</v>
      </c>
      <c r="G365" s="72">
        <v>1000</v>
      </c>
      <c r="H365" s="71" t="s">
        <v>575</v>
      </c>
      <c r="I365" s="72">
        <v>1000</v>
      </c>
      <c r="J365" s="73"/>
      <c r="K365" s="153" t="s">
        <v>633</v>
      </c>
    </row>
    <row r="366" spans="1:11" s="158" customFormat="1" x14ac:dyDescent="0.2">
      <c r="A366" s="90"/>
      <c r="B366" s="87"/>
      <c r="C366" s="88"/>
      <c r="D366" s="88"/>
      <c r="E366" s="61">
        <v>2561</v>
      </c>
      <c r="F366" s="71" t="s">
        <v>550</v>
      </c>
      <c r="G366" s="72">
        <v>195</v>
      </c>
      <c r="H366" s="71" t="s">
        <v>550</v>
      </c>
      <c r="I366" s="72">
        <v>195</v>
      </c>
      <c r="J366" s="73"/>
      <c r="K366" s="153" t="s">
        <v>634</v>
      </c>
    </row>
    <row r="367" spans="1:11" s="158" customFormat="1" x14ac:dyDescent="0.2">
      <c r="A367" s="67"/>
      <c r="B367" s="87"/>
      <c r="C367" s="88"/>
      <c r="D367" s="88"/>
      <c r="E367" s="61"/>
      <c r="F367" s="71" t="s">
        <v>605</v>
      </c>
      <c r="G367" s="72">
        <v>1300</v>
      </c>
      <c r="H367" s="71" t="s">
        <v>605</v>
      </c>
      <c r="I367" s="72">
        <v>1300</v>
      </c>
      <c r="J367" s="73"/>
      <c r="K367" s="153" t="s">
        <v>635</v>
      </c>
    </row>
    <row r="368" spans="1:11" s="158" customFormat="1" x14ac:dyDescent="0.2">
      <c r="A368" s="90"/>
      <c r="B368" s="87"/>
      <c r="C368" s="88"/>
      <c r="D368" s="88"/>
      <c r="E368" s="61"/>
      <c r="F368" s="71" t="s">
        <v>585</v>
      </c>
      <c r="G368" s="72">
        <v>1335</v>
      </c>
      <c r="H368" s="71" t="s">
        <v>585</v>
      </c>
      <c r="I368" s="72">
        <v>1335</v>
      </c>
      <c r="J368" s="73"/>
      <c r="K368" s="153" t="s">
        <v>636</v>
      </c>
    </row>
    <row r="369" spans="1:11" s="158" customFormat="1" x14ac:dyDescent="0.2">
      <c r="A369" s="90"/>
      <c r="B369" s="87"/>
      <c r="C369" s="88"/>
      <c r="D369" s="88"/>
      <c r="E369" s="61"/>
      <c r="F369" s="71" t="s">
        <v>585</v>
      </c>
      <c r="G369" s="72">
        <v>555</v>
      </c>
      <c r="H369" s="71" t="s">
        <v>585</v>
      </c>
      <c r="I369" s="72">
        <v>555</v>
      </c>
      <c r="J369" s="73"/>
      <c r="K369" s="153" t="s">
        <v>637</v>
      </c>
    </row>
    <row r="370" spans="1:11" s="158" customFormat="1" x14ac:dyDescent="0.2">
      <c r="A370" s="90"/>
      <c r="B370" s="87"/>
      <c r="C370" s="88"/>
      <c r="D370" s="88"/>
      <c r="E370" s="61"/>
      <c r="F370" s="71" t="s">
        <v>567</v>
      </c>
      <c r="G370" s="72">
        <v>2005</v>
      </c>
      <c r="H370" s="71" t="s">
        <v>567</v>
      </c>
      <c r="I370" s="72">
        <v>2005</v>
      </c>
      <c r="J370" s="73"/>
      <c r="K370" s="153" t="s">
        <v>638</v>
      </c>
    </row>
    <row r="371" spans="1:11" s="158" customFormat="1" x14ac:dyDescent="0.2">
      <c r="A371" s="67"/>
      <c r="B371" s="87"/>
      <c r="C371" s="88"/>
      <c r="D371" s="88"/>
      <c r="E371" s="61"/>
      <c r="F371" s="71" t="s">
        <v>622</v>
      </c>
      <c r="G371" s="72">
        <v>5500</v>
      </c>
      <c r="H371" s="71" t="s">
        <v>622</v>
      </c>
      <c r="I371" s="72">
        <v>5500</v>
      </c>
      <c r="J371" s="73"/>
      <c r="K371" s="153" t="s">
        <v>639</v>
      </c>
    </row>
    <row r="372" spans="1:11" s="158" customFormat="1" x14ac:dyDescent="0.2">
      <c r="A372" s="90"/>
      <c r="B372" s="87"/>
      <c r="C372" s="88"/>
      <c r="D372" s="88"/>
      <c r="E372" s="61"/>
      <c r="F372" s="71" t="s">
        <v>557</v>
      </c>
      <c r="G372" s="72">
        <v>2305</v>
      </c>
      <c r="H372" s="71" t="s">
        <v>557</v>
      </c>
      <c r="I372" s="72">
        <v>2305</v>
      </c>
      <c r="J372" s="73"/>
      <c r="K372" s="153" t="s">
        <v>640</v>
      </c>
    </row>
    <row r="373" spans="1:11" s="158" customFormat="1" x14ac:dyDescent="0.2">
      <c r="A373" s="90"/>
      <c r="B373" s="87"/>
      <c r="C373" s="88"/>
      <c r="D373" s="88"/>
      <c r="E373" s="61"/>
      <c r="F373" s="71" t="s">
        <v>557</v>
      </c>
      <c r="G373" s="72">
        <v>2041</v>
      </c>
      <c r="H373" s="71" t="s">
        <v>557</v>
      </c>
      <c r="I373" s="72">
        <v>2041</v>
      </c>
      <c r="J373" s="73"/>
      <c r="K373" s="153" t="s">
        <v>641</v>
      </c>
    </row>
    <row r="374" spans="1:11" s="158" customFormat="1" x14ac:dyDescent="0.2">
      <c r="A374" s="90"/>
      <c r="B374" s="87"/>
      <c r="C374" s="88"/>
      <c r="D374" s="88"/>
      <c r="E374" s="61"/>
      <c r="F374" s="71" t="s">
        <v>567</v>
      </c>
      <c r="G374" s="72">
        <v>1325</v>
      </c>
      <c r="H374" s="71" t="s">
        <v>567</v>
      </c>
      <c r="I374" s="72">
        <v>1325</v>
      </c>
      <c r="J374" s="73"/>
      <c r="K374" s="153" t="s">
        <v>642</v>
      </c>
    </row>
    <row r="375" spans="1:11" s="158" customFormat="1" x14ac:dyDescent="0.2">
      <c r="A375" s="67"/>
      <c r="B375" s="87"/>
      <c r="C375" s="88"/>
      <c r="D375" s="88"/>
      <c r="E375" s="61"/>
      <c r="F375" s="71" t="s">
        <v>557</v>
      </c>
      <c r="G375" s="72">
        <v>1511</v>
      </c>
      <c r="H375" s="71" t="s">
        <v>557</v>
      </c>
      <c r="I375" s="72">
        <v>1511</v>
      </c>
      <c r="J375" s="73"/>
      <c r="K375" s="153" t="s">
        <v>643</v>
      </c>
    </row>
    <row r="376" spans="1:11" s="158" customFormat="1" x14ac:dyDescent="0.2">
      <c r="A376" s="144"/>
      <c r="B376" s="154"/>
      <c r="C376" s="145"/>
      <c r="D376" s="145"/>
      <c r="E376" s="79"/>
      <c r="F376" s="146" t="s">
        <v>557</v>
      </c>
      <c r="G376" s="165">
        <v>530</v>
      </c>
      <c r="H376" s="146" t="s">
        <v>557</v>
      </c>
      <c r="I376" s="147">
        <v>530</v>
      </c>
      <c r="J376" s="81"/>
      <c r="K376" s="148" t="s">
        <v>644</v>
      </c>
    </row>
    <row r="377" spans="1:11" s="158" customFormat="1" x14ac:dyDescent="0.2">
      <c r="A377" s="94">
        <v>197</v>
      </c>
      <c r="B377" s="149" t="s">
        <v>549</v>
      </c>
      <c r="C377" s="150">
        <v>39991.25</v>
      </c>
      <c r="D377" s="150">
        <f>G377+G378+G379+G380+G381+G382+G383+G384+G385+G386+G387+G388+G389+G390+G391+G392+G393+G394+G395+G396</f>
        <v>39991.25</v>
      </c>
      <c r="E377" s="83" t="s">
        <v>65</v>
      </c>
      <c r="F377" s="62" t="s">
        <v>550</v>
      </c>
      <c r="G377" s="63">
        <v>3593</v>
      </c>
      <c r="H377" s="62" t="s">
        <v>550</v>
      </c>
      <c r="I377" s="63">
        <v>3593</v>
      </c>
      <c r="J377" s="159" t="s">
        <v>421</v>
      </c>
      <c r="K377" s="65" t="s">
        <v>645</v>
      </c>
    </row>
    <row r="378" spans="1:11" s="158" customFormat="1" x14ac:dyDescent="0.2">
      <c r="A378" s="67"/>
      <c r="B378" s="87"/>
      <c r="C378" s="88"/>
      <c r="D378" s="88"/>
      <c r="E378" s="61" t="s">
        <v>552</v>
      </c>
      <c r="F378" s="71" t="s">
        <v>550</v>
      </c>
      <c r="G378" s="72">
        <v>2541</v>
      </c>
      <c r="H378" s="71" t="s">
        <v>550</v>
      </c>
      <c r="I378" s="72">
        <v>2541</v>
      </c>
      <c r="J378" s="73"/>
      <c r="K378" s="153" t="s">
        <v>646</v>
      </c>
    </row>
    <row r="379" spans="1:11" s="158" customFormat="1" x14ac:dyDescent="0.2">
      <c r="A379" s="90"/>
      <c r="B379" s="87"/>
      <c r="C379" s="88"/>
      <c r="D379" s="88"/>
      <c r="E379" s="61" t="s">
        <v>555</v>
      </c>
      <c r="F379" s="71" t="s">
        <v>550</v>
      </c>
      <c r="G379" s="72">
        <v>8564</v>
      </c>
      <c r="H379" s="71" t="s">
        <v>550</v>
      </c>
      <c r="I379" s="72">
        <v>8564</v>
      </c>
      <c r="J379" s="73"/>
      <c r="K379" s="153" t="s">
        <v>647</v>
      </c>
    </row>
    <row r="380" spans="1:11" s="158" customFormat="1" x14ac:dyDescent="0.2">
      <c r="A380" s="90"/>
      <c r="B380" s="87"/>
      <c r="C380" s="88"/>
      <c r="D380" s="88"/>
      <c r="E380" s="61">
        <v>2561</v>
      </c>
      <c r="F380" s="71" t="s">
        <v>550</v>
      </c>
      <c r="G380" s="72">
        <v>2812.25</v>
      </c>
      <c r="H380" s="71" t="s">
        <v>550</v>
      </c>
      <c r="I380" s="72">
        <v>2812.25</v>
      </c>
      <c r="J380" s="73"/>
      <c r="K380" s="153" t="s">
        <v>648</v>
      </c>
    </row>
    <row r="381" spans="1:11" s="158" customFormat="1" x14ac:dyDescent="0.2">
      <c r="A381" s="90"/>
      <c r="B381" s="87"/>
      <c r="C381" s="88"/>
      <c r="D381" s="88"/>
      <c r="E381" s="61"/>
      <c r="F381" s="71" t="s">
        <v>565</v>
      </c>
      <c r="G381" s="72">
        <v>730</v>
      </c>
      <c r="H381" s="71" t="s">
        <v>565</v>
      </c>
      <c r="I381" s="72">
        <v>730</v>
      </c>
      <c r="J381" s="73"/>
      <c r="K381" s="153" t="s">
        <v>649</v>
      </c>
    </row>
    <row r="382" spans="1:11" s="158" customFormat="1" x14ac:dyDescent="0.2">
      <c r="A382" s="90"/>
      <c r="B382" s="87"/>
      <c r="C382" s="88"/>
      <c r="D382" s="88"/>
      <c r="E382" s="162"/>
      <c r="F382" s="71" t="s">
        <v>553</v>
      </c>
      <c r="G382" s="72">
        <v>140</v>
      </c>
      <c r="H382" s="71" t="s">
        <v>553</v>
      </c>
      <c r="I382" s="72">
        <v>140</v>
      </c>
      <c r="J382" s="73"/>
      <c r="K382" s="153" t="s">
        <v>650</v>
      </c>
    </row>
    <row r="383" spans="1:11" s="158" customFormat="1" x14ac:dyDescent="0.2">
      <c r="A383" s="67"/>
      <c r="B383" s="87"/>
      <c r="C383" s="88"/>
      <c r="D383" s="88"/>
      <c r="E383" s="61"/>
      <c r="F383" s="71" t="s">
        <v>550</v>
      </c>
      <c r="G383" s="72">
        <v>193</v>
      </c>
      <c r="H383" s="71" t="s">
        <v>550</v>
      </c>
      <c r="I383" s="72">
        <v>193</v>
      </c>
      <c r="J383" s="73"/>
      <c r="K383" s="153" t="s">
        <v>651</v>
      </c>
    </row>
    <row r="384" spans="1:11" s="158" customFormat="1" x14ac:dyDescent="0.2">
      <c r="A384" s="90"/>
      <c r="B384" s="87"/>
      <c r="C384" s="88"/>
      <c r="D384" s="88"/>
      <c r="E384" s="61"/>
      <c r="F384" s="71" t="s">
        <v>585</v>
      </c>
      <c r="G384" s="72">
        <v>1630</v>
      </c>
      <c r="H384" s="71" t="s">
        <v>585</v>
      </c>
      <c r="I384" s="72">
        <v>1630</v>
      </c>
      <c r="J384" s="73"/>
      <c r="K384" s="153" t="s">
        <v>652</v>
      </c>
    </row>
    <row r="385" spans="1:11" s="158" customFormat="1" x14ac:dyDescent="0.2">
      <c r="A385" s="90"/>
      <c r="B385" s="87"/>
      <c r="C385" s="88"/>
      <c r="D385" s="88"/>
      <c r="E385" s="61"/>
      <c r="F385" s="71" t="s">
        <v>585</v>
      </c>
      <c r="G385" s="72">
        <v>1350</v>
      </c>
      <c r="H385" s="71" t="s">
        <v>585</v>
      </c>
      <c r="I385" s="72">
        <v>1350</v>
      </c>
      <c r="J385" s="73"/>
      <c r="K385" s="153" t="s">
        <v>653</v>
      </c>
    </row>
    <row r="386" spans="1:11" s="158" customFormat="1" x14ac:dyDescent="0.2">
      <c r="A386" s="90"/>
      <c r="B386" s="87"/>
      <c r="C386" s="88"/>
      <c r="D386" s="88"/>
      <c r="E386" s="61"/>
      <c r="F386" s="71" t="s">
        <v>605</v>
      </c>
      <c r="G386" s="72">
        <v>1300</v>
      </c>
      <c r="H386" s="71" t="s">
        <v>605</v>
      </c>
      <c r="I386" s="72">
        <v>1300</v>
      </c>
      <c r="J386" s="73"/>
      <c r="K386" s="153" t="s">
        <v>654</v>
      </c>
    </row>
    <row r="387" spans="1:11" s="158" customFormat="1" x14ac:dyDescent="0.2">
      <c r="A387" s="67"/>
      <c r="B387" s="87"/>
      <c r="C387" s="88"/>
      <c r="D387" s="88"/>
      <c r="E387" s="61"/>
      <c r="F387" s="71" t="s">
        <v>565</v>
      </c>
      <c r="G387" s="72">
        <v>239</v>
      </c>
      <c r="H387" s="71" t="s">
        <v>565</v>
      </c>
      <c r="I387" s="72">
        <v>239</v>
      </c>
      <c r="J387" s="73"/>
      <c r="K387" s="153" t="s">
        <v>655</v>
      </c>
    </row>
    <row r="388" spans="1:11" s="158" customFormat="1" x14ac:dyDescent="0.2">
      <c r="A388" s="90"/>
      <c r="B388" s="87"/>
      <c r="C388" s="88"/>
      <c r="D388" s="88"/>
      <c r="E388" s="61"/>
      <c r="F388" s="71" t="s">
        <v>565</v>
      </c>
      <c r="G388" s="72">
        <v>1116</v>
      </c>
      <c r="H388" s="71" t="s">
        <v>565</v>
      </c>
      <c r="I388" s="72">
        <v>1116</v>
      </c>
      <c r="J388" s="73"/>
      <c r="K388" s="153" t="s">
        <v>656</v>
      </c>
    </row>
    <row r="389" spans="1:11" s="158" customFormat="1" x14ac:dyDescent="0.2">
      <c r="A389" s="90"/>
      <c r="B389" s="87"/>
      <c r="C389" s="88"/>
      <c r="D389" s="88"/>
      <c r="E389" s="61"/>
      <c r="F389" s="71" t="s">
        <v>585</v>
      </c>
      <c r="G389" s="72">
        <v>1960</v>
      </c>
      <c r="H389" s="71" t="s">
        <v>585</v>
      </c>
      <c r="I389" s="72">
        <v>1960</v>
      </c>
      <c r="J389" s="73"/>
      <c r="K389" s="153" t="s">
        <v>657</v>
      </c>
    </row>
    <row r="390" spans="1:11" s="158" customFormat="1" x14ac:dyDescent="0.2">
      <c r="A390" s="90"/>
      <c r="B390" s="87"/>
      <c r="C390" s="88"/>
      <c r="D390" s="88"/>
      <c r="E390" s="61"/>
      <c r="F390" s="71" t="s">
        <v>585</v>
      </c>
      <c r="G390" s="72">
        <v>1190</v>
      </c>
      <c r="H390" s="71" t="s">
        <v>585</v>
      </c>
      <c r="I390" s="72">
        <v>1190</v>
      </c>
      <c r="J390" s="73"/>
      <c r="K390" s="153" t="s">
        <v>658</v>
      </c>
    </row>
    <row r="391" spans="1:11" s="158" customFormat="1" x14ac:dyDescent="0.2">
      <c r="A391" s="67"/>
      <c r="B391" s="87"/>
      <c r="C391" s="88"/>
      <c r="D391" s="88"/>
      <c r="E391" s="102"/>
      <c r="F391" s="71" t="s">
        <v>557</v>
      </c>
      <c r="G391" s="72">
        <v>3858</v>
      </c>
      <c r="H391" s="71" t="s">
        <v>557</v>
      </c>
      <c r="I391" s="72">
        <v>3858</v>
      </c>
      <c r="J391" s="73"/>
      <c r="K391" s="153" t="s">
        <v>659</v>
      </c>
    </row>
    <row r="392" spans="1:11" s="158" customFormat="1" x14ac:dyDescent="0.2">
      <c r="A392" s="90"/>
      <c r="B392" s="87"/>
      <c r="C392" s="88"/>
      <c r="D392" s="88"/>
      <c r="E392" s="162"/>
      <c r="F392" s="71" t="s">
        <v>550</v>
      </c>
      <c r="G392" s="72">
        <v>418</v>
      </c>
      <c r="H392" s="71" t="s">
        <v>550</v>
      </c>
      <c r="I392" s="72">
        <v>418</v>
      </c>
      <c r="J392" s="73"/>
      <c r="K392" s="153" t="s">
        <v>660</v>
      </c>
    </row>
    <row r="393" spans="1:11" s="158" customFormat="1" x14ac:dyDescent="0.2">
      <c r="A393" s="67"/>
      <c r="B393" s="87"/>
      <c r="C393" s="88"/>
      <c r="D393" s="88"/>
      <c r="E393" s="102"/>
      <c r="F393" s="71" t="s">
        <v>557</v>
      </c>
      <c r="G393" s="72">
        <v>1662</v>
      </c>
      <c r="H393" s="71" t="s">
        <v>557</v>
      </c>
      <c r="I393" s="72">
        <v>1662</v>
      </c>
      <c r="J393" s="73"/>
      <c r="K393" s="153" t="s">
        <v>661</v>
      </c>
    </row>
    <row r="394" spans="1:11" s="158" customFormat="1" x14ac:dyDescent="0.2">
      <c r="A394" s="90"/>
      <c r="B394" s="87"/>
      <c r="C394" s="88"/>
      <c r="D394" s="88"/>
      <c r="E394" s="162"/>
      <c r="F394" s="71" t="s">
        <v>557</v>
      </c>
      <c r="G394" s="72">
        <v>3890</v>
      </c>
      <c r="H394" s="71" t="s">
        <v>557</v>
      </c>
      <c r="I394" s="72">
        <v>3890</v>
      </c>
      <c r="J394" s="73"/>
      <c r="K394" s="153" t="s">
        <v>662</v>
      </c>
    </row>
    <row r="395" spans="1:11" s="158" customFormat="1" x14ac:dyDescent="0.2">
      <c r="A395" s="67"/>
      <c r="B395" s="87"/>
      <c r="C395" s="88"/>
      <c r="D395" s="88"/>
      <c r="E395" s="102"/>
      <c r="F395" s="71" t="s">
        <v>557</v>
      </c>
      <c r="G395" s="72">
        <v>1945</v>
      </c>
      <c r="H395" s="71" t="s">
        <v>557</v>
      </c>
      <c r="I395" s="72">
        <v>1945</v>
      </c>
      <c r="J395" s="73"/>
      <c r="K395" s="153" t="s">
        <v>663</v>
      </c>
    </row>
    <row r="396" spans="1:11" s="158" customFormat="1" x14ac:dyDescent="0.2">
      <c r="A396" s="144"/>
      <c r="B396" s="154"/>
      <c r="C396" s="145"/>
      <c r="D396" s="145"/>
      <c r="E396" s="163"/>
      <c r="F396" s="146" t="s">
        <v>631</v>
      </c>
      <c r="G396" s="147">
        <v>860</v>
      </c>
      <c r="H396" s="146" t="s">
        <v>631</v>
      </c>
      <c r="I396" s="147">
        <v>860</v>
      </c>
      <c r="J396" s="81"/>
      <c r="K396" s="148" t="s">
        <v>664</v>
      </c>
    </row>
  </sheetData>
  <mergeCells count="123">
    <mergeCell ref="A99:A100"/>
    <mergeCell ref="B99:B100"/>
    <mergeCell ref="E99:E100"/>
    <mergeCell ref="J99:J100"/>
    <mergeCell ref="A13:A14"/>
    <mergeCell ref="B13:B14"/>
    <mergeCell ref="C13:C14"/>
    <mergeCell ref="D13:D14"/>
    <mergeCell ref="A1:K1"/>
    <mergeCell ref="A2:K2"/>
    <mergeCell ref="A3:K3"/>
    <mergeCell ref="A4:A5"/>
    <mergeCell ref="B4:B5"/>
    <mergeCell ref="C4:C5"/>
    <mergeCell ref="D4:D5"/>
    <mergeCell ref="E4:E5"/>
    <mergeCell ref="F4:G5"/>
    <mergeCell ref="H4:I5"/>
    <mergeCell ref="J4:J5"/>
    <mergeCell ref="A107:A110"/>
    <mergeCell ref="B107:B110"/>
    <mergeCell ref="C108:C110"/>
    <mergeCell ref="D108:D110"/>
    <mergeCell ref="E108:E110"/>
    <mergeCell ref="J108:J110"/>
    <mergeCell ref="B104:B106"/>
    <mergeCell ref="E104:E106"/>
    <mergeCell ref="J104:J106"/>
    <mergeCell ref="A104:A106"/>
    <mergeCell ref="J111:J112"/>
    <mergeCell ref="A113:A114"/>
    <mergeCell ref="B113:B114"/>
    <mergeCell ref="C113:C114"/>
    <mergeCell ref="D113:D114"/>
    <mergeCell ref="E113:E114"/>
    <mergeCell ref="J113:J114"/>
    <mergeCell ref="A111:A112"/>
    <mergeCell ref="B111:B112"/>
    <mergeCell ref="C111:C112"/>
    <mergeCell ref="D111:D112"/>
    <mergeCell ref="E111:E112"/>
    <mergeCell ref="J115:J116"/>
    <mergeCell ref="A117:A118"/>
    <mergeCell ref="B117:B118"/>
    <mergeCell ref="E117:E118"/>
    <mergeCell ref="J117:J118"/>
    <mergeCell ref="A115:A116"/>
    <mergeCell ref="B115:B116"/>
    <mergeCell ref="C115:C116"/>
    <mergeCell ref="D115:D116"/>
    <mergeCell ref="E115:E116"/>
    <mergeCell ref="A123:A124"/>
    <mergeCell ref="B123:B124"/>
    <mergeCell ref="E123:E124"/>
    <mergeCell ref="J123:J124"/>
    <mergeCell ref="A125:A126"/>
    <mergeCell ref="B125:B126"/>
    <mergeCell ref="E125:E126"/>
    <mergeCell ref="J125:J126"/>
    <mergeCell ref="A119:A120"/>
    <mergeCell ref="B119:B120"/>
    <mergeCell ref="E119:E120"/>
    <mergeCell ref="J119:J120"/>
    <mergeCell ref="A121:A122"/>
    <mergeCell ref="B121:B122"/>
    <mergeCell ref="E121:E122"/>
    <mergeCell ref="J121:J122"/>
    <mergeCell ref="J127:J129"/>
    <mergeCell ref="A130:A131"/>
    <mergeCell ref="B130:B131"/>
    <mergeCell ref="C130:C131"/>
    <mergeCell ref="D130:D131"/>
    <mergeCell ref="E130:E131"/>
    <mergeCell ref="J130:J131"/>
    <mergeCell ref="A127:A129"/>
    <mergeCell ref="B127:B129"/>
    <mergeCell ref="C127:C129"/>
    <mergeCell ref="D127:D129"/>
    <mergeCell ref="E127:E129"/>
    <mergeCell ref="J132:J133"/>
    <mergeCell ref="A134:A135"/>
    <mergeCell ref="B134:B135"/>
    <mergeCell ref="C134:C135"/>
    <mergeCell ref="D134:D135"/>
    <mergeCell ref="E134:E135"/>
    <mergeCell ref="J134:J135"/>
    <mergeCell ref="A132:A133"/>
    <mergeCell ref="B132:B133"/>
    <mergeCell ref="C132:C133"/>
    <mergeCell ref="D132:D133"/>
    <mergeCell ref="E132:E133"/>
    <mergeCell ref="J136:J138"/>
    <mergeCell ref="A139:A142"/>
    <mergeCell ref="B139:B142"/>
    <mergeCell ref="C139:C142"/>
    <mergeCell ref="D139:D142"/>
    <mergeCell ref="E139:E142"/>
    <mergeCell ref="J139:J142"/>
    <mergeCell ref="A136:A138"/>
    <mergeCell ref="B136:B138"/>
    <mergeCell ref="C136:C138"/>
    <mergeCell ref="D136:D138"/>
    <mergeCell ref="E136:E138"/>
    <mergeCell ref="A163:A165"/>
    <mergeCell ref="B163:B165"/>
    <mergeCell ref="A190:A191"/>
    <mergeCell ref="B190:B191"/>
    <mergeCell ref="A192:A193"/>
    <mergeCell ref="B192:B193"/>
    <mergeCell ref="J143:J144"/>
    <mergeCell ref="A145:A147"/>
    <mergeCell ref="B145:B147"/>
    <mergeCell ref="C146:C147"/>
    <mergeCell ref="D146:D147"/>
    <mergeCell ref="E146:E147"/>
    <mergeCell ref="F146:F147"/>
    <mergeCell ref="H146:H147"/>
    <mergeCell ref="J146:J147"/>
    <mergeCell ref="A143:A144"/>
    <mergeCell ref="B143:B144"/>
    <mergeCell ref="C143:C144"/>
    <mergeCell ref="D143:D144"/>
    <mergeCell ref="E143:E144"/>
  </mergeCells>
  <printOptions horizontalCentered="1"/>
  <pageMargins left="0.31496062992126" right="0.31496062992126" top="0.35433070866141703" bottom="0.35433070866141703" header="0.118110236220472" footer="0.118110236220472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ส.ค.65 </vt:lpstr>
      <vt:lpstr>'ส.ค.65 '!Print_Area</vt:lpstr>
      <vt:lpstr>'ส.ค.65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oomimm</dc:creator>
  <cp:lastModifiedBy>LENOVO-PATSADU</cp:lastModifiedBy>
  <cp:lastPrinted>2022-09-09T07:42:28Z</cp:lastPrinted>
  <dcterms:created xsi:type="dcterms:W3CDTF">2022-09-01T03:48:29Z</dcterms:created>
  <dcterms:modified xsi:type="dcterms:W3CDTF">2022-09-09T07:47:04Z</dcterms:modified>
</cp:coreProperties>
</file>