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athaithip jaikla\รายงาน สขร\2565\กันยายน\"/>
    </mc:Choice>
  </mc:AlternateContent>
  <bookViews>
    <workbookView xWindow="0" yWindow="0" windowWidth="21600" windowHeight="9780"/>
  </bookViews>
  <sheets>
    <sheet name="ก.ย.65 " sheetId="1" r:id="rId1"/>
  </sheets>
  <definedNames>
    <definedName name="_xlnm.Print_Titles" localSheetId="0">'ก.ย.65 '!$1:$5</definedName>
  </definedNames>
  <calcPr calcId="152511"/>
</workbook>
</file>

<file path=xl/calcChain.xml><?xml version="1.0" encoding="utf-8"?>
<calcChain xmlns="http://schemas.openxmlformats.org/spreadsheetml/2006/main">
  <c r="D374" i="1" l="1"/>
  <c r="D364" i="1"/>
  <c r="D353" i="1"/>
  <c r="D349" i="1"/>
  <c r="D348" i="1"/>
  <c r="D344" i="1"/>
  <c r="D324" i="1"/>
  <c r="D320" i="1"/>
  <c r="D317" i="1"/>
  <c r="D295" i="1"/>
  <c r="D293" i="1"/>
  <c r="D259" i="1"/>
  <c r="C259" i="1"/>
  <c r="H160" i="1"/>
  <c r="G160" i="1"/>
  <c r="I160" i="1" s="1"/>
  <c r="D160" i="1"/>
  <c r="H159" i="1"/>
  <c r="G159" i="1"/>
  <c r="I159" i="1" s="1"/>
  <c r="H158" i="1"/>
  <c r="G158" i="1"/>
  <c r="I158" i="1" s="1"/>
  <c r="D158" i="1"/>
  <c r="H157" i="1"/>
  <c r="G157" i="1"/>
  <c r="I157" i="1" s="1"/>
  <c r="D157" i="1"/>
  <c r="H156" i="1"/>
  <c r="G156" i="1"/>
  <c r="I156" i="1" s="1"/>
  <c r="D156" i="1"/>
  <c r="H155" i="1"/>
  <c r="G155" i="1"/>
  <c r="I155" i="1" s="1"/>
  <c r="D155" i="1"/>
  <c r="H154" i="1"/>
  <c r="G154" i="1"/>
  <c r="I154" i="1" s="1"/>
  <c r="D154" i="1"/>
  <c r="H153" i="1"/>
  <c r="H152" i="1"/>
  <c r="H151" i="1"/>
  <c r="H150" i="1"/>
  <c r="H149" i="1"/>
  <c r="G47" i="1" l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H34" i="1"/>
  <c r="G34" i="1"/>
  <c r="I34" i="1" s="1"/>
  <c r="D34" i="1"/>
  <c r="H33" i="1"/>
  <c r="G33" i="1"/>
  <c r="I33" i="1" s="1"/>
  <c r="D33" i="1"/>
  <c r="H32" i="1"/>
  <c r="G32" i="1"/>
  <c r="I32" i="1" s="1"/>
  <c r="D32" i="1"/>
  <c r="H31" i="1"/>
  <c r="G31" i="1"/>
  <c r="I31" i="1" s="1"/>
  <c r="D31" i="1"/>
  <c r="H30" i="1"/>
  <c r="G30" i="1"/>
  <c r="I30" i="1" s="1"/>
  <c r="D30" i="1"/>
  <c r="H29" i="1"/>
  <c r="G29" i="1"/>
  <c r="I29" i="1" s="1"/>
  <c r="D29" i="1"/>
  <c r="H28" i="1"/>
  <c r="G28" i="1"/>
  <c r="I28" i="1" s="1"/>
  <c r="D28" i="1"/>
  <c r="H27" i="1"/>
  <c r="G27" i="1"/>
  <c r="I27" i="1" s="1"/>
  <c r="D27" i="1"/>
  <c r="H26" i="1"/>
  <c r="G26" i="1"/>
  <c r="I26" i="1" s="1"/>
  <c r="D26" i="1"/>
  <c r="H25" i="1"/>
  <c r="G25" i="1"/>
  <c r="I25" i="1" s="1"/>
  <c r="D25" i="1"/>
  <c r="H24" i="1"/>
  <c r="G24" i="1"/>
  <c r="I24" i="1" s="1"/>
  <c r="D24" i="1"/>
  <c r="H23" i="1"/>
  <c r="G23" i="1"/>
  <c r="I23" i="1" s="1"/>
  <c r="D23" i="1"/>
  <c r="H22" i="1"/>
  <c r="G22" i="1"/>
  <c r="I22" i="1" s="1"/>
  <c r="D22" i="1"/>
  <c r="H21" i="1"/>
  <c r="G21" i="1"/>
  <c r="I21" i="1" s="1"/>
  <c r="D21" i="1"/>
  <c r="H20" i="1"/>
  <c r="G20" i="1"/>
  <c r="I20" i="1" s="1"/>
  <c r="D20" i="1"/>
  <c r="H19" i="1"/>
  <c r="G19" i="1"/>
  <c r="I19" i="1" s="1"/>
  <c r="D19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H14" i="1"/>
  <c r="G14" i="1"/>
  <c r="I14" i="1" s="1"/>
  <c r="D14" i="1"/>
  <c r="H13" i="1"/>
  <c r="G13" i="1"/>
  <c r="I13" i="1" s="1"/>
  <c r="D13" i="1"/>
  <c r="H12" i="1"/>
  <c r="G12" i="1"/>
  <c r="I12" i="1" s="1"/>
  <c r="D12" i="1"/>
  <c r="H11" i="1"/>
  <c r="G11" i="1"/>
  <c r="I11" i="1" s="1"/>
  <c r="D11" i="1"/>
  <c r="H10" i="1"/>
  <c r="G10" i="1"/>
  <c r="I10" i="1" s="1"/>
  <c r="D10" i="1"/>
  <c r="H9" i="1"/>
  <c r="G9" i="1"/>
  <c r="I9" i="1" s="1"/>
  <c r="D9" i="1"/>
  <c r="H8" i="1"/>
  <c r="G8" i="1"/>
  <c r="I8" i="1" s="1"/>
  <c r="D8" i="1"/>
  <c r="H7" i="1"/>
  <c r="G7" i="1"/>
  <c r="I7" i="1" s="1"/>
  <c r="D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H6" i="1"/>
  <c r="G6" i="1"/>
  <c r="I6" i="1" s="1"/>
  <c r="D6" i="1"/>
</calcChain>
</file>

<file path=xl/sharedStrings.xml><?xml version="1.0" encoding="utf-8"?>
<sst xmlns="http://schemas.openxmlformats.org/spreadsheetml/2006/main" count="1263" uniqueCount="523">
  <si>
    <t>สรุปผลการดำเนินการจัดซื้อจัดจ้างในรอบเดือน กันยายน 2565</t>
  </si>
  <si>
    <t xml:space="preserve">วันที่  1-30  เดือน กันยายน  พ.ศ. 2565 </t>
  </si>
  <si>
    <t>ลำดับที่</t>
  </si>
  <si>
    <t>งานที่จัดซื้อหรือจัดจ้าง</t>
  </si>
  <si>
    <t>วงเงินที่จัดซื้อหรือจัดจ้าง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</si>
  <si>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</si>
  <si>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</si>
  <si>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</si>
  <si>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</si>
  <si>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</si>
  <si>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</si>
  <si>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</si>
  <si>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ขออนุมัติซ่อมแซมปรับปรุงระบบไฟฟ้าภายในอาคารทรงงาน (โรงช้างต้น)</t>
  </si>
  <si>
    <t>วิธีเฉพาะเจาะจง</t>
  </si>
  <si>
    <t>ร้านอัคคพลพานิช</t>
  </si>
  <si>
    <t>พิจารณาจากเกณฑ์ราคา</t>
  </si>
  <si>
    <t>ใบส่งของ เล่มที่ 001 เลขที่ 019 
ลว 1 ก.ย. 65</t>
  </si>
  <si>
    <t>ขออนุมัติจัดซื้อวัสดุอุปกรณ์ซ่อมแซมโรงเรือนเลี้ยงช้างพลายบุญหนา พังฟ้าแจ่ม</t>
  </si>
  <si>
    <t>ร้านคมศิลป์วัสดุก่อสร้าง</t>
  </si>
  <si>
    <t>ใบส่งของ เล่มที่ 117 เลขที่ 29 
ลว 1 ก.ย. 65</t>
  </si>
  <si>
    <t>ขออนุมัติซ่อมแซมเครื่องตัดหญ้าแบบข้อแข็งสายสะพาย หมายเลขทะเบียน GCAMT-4378102</t>
  </si>
  <si>
    <t>นายประยุทธ  ใจดี</t>
  </si>
  <si>
    <t>บิลเงินสด เล่มที่ 2 เลขที่ 4
ลว 1 ก.ย. 65</t>
  </si>
  <si>
    <t>ขออนุมัติจัดซื้อทางมะพร้าว ใช้งานที่โรงช้างต้น</t>
  </si>
  <si>
    <t>นายปรวัฒน์   เมฆาเทิดทรัพย์</t>
  </si>
  <si>
    <t>บิลเงินสด เล่มที่ 1/2565 เลขที่ 8
ลว 1 ก.ย. 65</t>
  </si>
  <si>
    <t>ขออนุมัติซ่อมแซมเครื่องสูบน้ำ หมายเลขเครื่อง YANMAR TF105-HM</t>
  </si>
  <si>
    <t>บิลเงินสด เล่มที่ 2 เลขที่ 3
ลว 1 ก.ย. 65</t>
  </si>
  <si>
    <t>ขออนุมัติจัดซื้อตาข่ายกรองแสงใช้งานซ่อมแซมหลักเลี้ยงช้างสำคัญที่โรงช้างต้น</t>
  </si>
  <si>
    <t>ใบส่งของ เล่มที่ 117 เลขที่ 24 
ลว 1 ก.ย. 65</t>
  </si>
  <si>
    <t>ขออนุมัติจัดซื้ออุปกรณ์ซ่อมแซมหลักเลี้ยงช้างสำคัญ พังมด</t>
  </si>
  <si>
    <t>ใบส่งของ เล่มที่ 117 เลขที่ 17 
ลว 1 ก.ย. 65</t>
  </si>
  <si>
    <t>ขออนุมัติจัดซื้อวัสดุซ่อมแซมโรงเก็บพืชอาหารช้าง ใช้งานที่โรงช้างต้น</t>
  </si>
  <si>
    <t>ใบส่งของ เล่มที่ 117 เลขที่ 14 
ลว 1 ก.ย. 65</t>
  </si>
  <si>
    <t>ขออนุมัติจัดซื้อวัสดุและอุปกรณ์สำหรับใช้ปรับปรุงซ่อมแซมภายในโรงช้างต้น</t>
  </si>
  <si>
    <t>ใบส่งของ เล่มที่ 117 เลขที่ 28 
ลว 1 ก.ย. 65</t>
  </si>
  <si>
    <t>ขออนุมัติจัดซื้อทรายหยาบโรงเรือนเลี้ยงช้าง</t>
  </si>
  <si>
    <t>ใบส่งของ เล่มที่ 117 เลขที่ 22
ลว 1 ก.ย. 65</t>
  </si>
  <si>
    <t>ขออนุมัติจัดซื้อทรายหยาบที่โรงช้างต้น พระราชตำหนักภูพานราชนิเวศน์ฯ จ.สกลนคร</t>
  </si>
  <si>
    <t>บ.คูณยิ่ง จำกัด</t>
  </si>
  <si>
    <t>ใบส่งของ เลชที่ IV.6508-2301 
ลว 5 ก.ย. 65</t>
  </si>
  <si>
    <t>ขออนุมัติซ่อมแซมสายไฟเบอร์ออฟติก ลิ้งค์ (สายอินเตอร์เน็ต)ที่โรงช้างต้น</t>
  </si>
  <si>
    <t>นายศักดิ์สิทธิ์  แก้วประสิทธิ์</t>
  </si>
  <si>
    <t>ใบส่งของ เลขที่ 008/65 
ลว 7 ก.ย. 65</t>
  </si>
  <si>
    <t>ขออนุมัติตรวจเช็ค ซ่อมแซมรถจักรยานยนต์ หมายเลขทะเบียน 1 กข 3102 ลำปาง</t>
  </si>
  <si>
    <t>บิลเงินสด เล่มที่ 01 เลขที่ 21
ลว 9 ก.ย. 65</t>
  </si>
  <si>
    <t>ขออนุมัติจัดซื้อหญ้าคา เพื่อใช้ซ่อมแซมหลังคาโรงเรือนเลี้ยงช้างพังฟ้าแจ่ม</t>
  </si>
  <si>
    <t>บิลเงินสด เล่มที่ 1/2565 เลขที่ 9
ลว 8 ก.ย. 65</t>
  </si>
  <si>
    <t>ขออนุมัติซ่อมแซมเครื่องคอมพิวเตอร์โน๊ตบุ๊ค</t>
  </si>
  <si>
    <t>หจก. ท็อป พี ซี คอมพิวเตอร์</t>
  </si>
  <si>
    <t>ใบส่งของ เล่มที่ 299 เลขที่ 14920 
ลว 9 ก.ย. 65</t>
  </si>
  <si>
    <t>ขออนุมัติจัดซื้อแฟ้มแขวน ใช้งานที่โรงช้างต้น</t>
  </si>
  <si>
    <t>ร้าน เอซีซี สเตชั่นเนอรี่</t>
  </si>
  <si>
    <t>บิลเงินสด เลขที่ HS0025317
ลว 9 ก.ย. 65</t>
  </si>
  <si>
    <t>ขออนุมติจัดซื้อกระดาษ A4 ใช้งานที่โรงช้างต้น</t>
  </si>
  <si>
    <t>ร้านรัตนพันธ์</t>
  </si>
  <si>
    <t>ใบส่งของ เลขที่ IV6503512 
ลว 9 ก.ย. 65</t>
  </si>
  <si>
    <t>ขออนุมัติจัดซื้อมุ้งตาข่าย แปรงทองเหลือง แปรงพลาสติก ใช้งานที่โรงช้างต้น</t>
  </si>
  <si>
    <t>ใบส่งของ เล่มที่ 118 เลขที่ 04 
ลว 9 ก.ย. 65</t>
  </si>
  <si>
    <t>ขออนุมัติจัดซื้อวัสดุอุปกรณ์สำนักงานโรงช้างต้น</t>
  </si>
  <si>
    <t>ใบส่งของ เลขที่ IV6503601 
ลว 15 ก.ย. 65</t>
  </si>
  <si>
    <t>ขออนุมัติจ้างทำรายงานผลการดูแลสุขภาพช้างสำคัญและช้างต้น</t>
  </si>
  <si>
    <t>ร้านเอส เค พานิช</t>
  </si>
  <si>
    <t>ใบส่งของ เลม่ที่ 26 เลขที่ 3 
ลว 13 ก.ย. 65</t>
  </si>
  <si>
    <t>ขออนุมัติจัดซื้อหมึกเครื่องพิมพ์ (Printer) และแป้นพิมพ์ (Key Board)</t>
  </si>
  <si>
    <t>ใบส่งของ เล่มที่ 299 เลขที่ 14950 
ลว 15 ก.ย. 65</t>
  </si>
  <si>
    <t>ขออนุมัติจัดซื้อหลอดไฟ LED และเทปพันสายไฟ ใช้งานที่โรงช้างต้น</t>
  </si>
  <si>
    <t>หจก. ลำปางแสงสว่าง</t>
  </si>
  <si>
    <t>ใบส่งของ เล่มที่ 150 เลขที่ 7484 
ลว 15 ก.ย. 65</t>
  </si>
  <si>
    <t>ขออนุมัติจัดซื้อบล็อกปูหญ้า ปูนซีเมนต์ เพื่อปรับปรุงที่อาบน้ำช้างสำคัญฯ</t>
  </si>
  <si>
    <t>ใบส่งของ เล่มที่ 117 เลขที่ 34 
ลว 15 ก.ย. 65</t>
  </si>
  <si>
    <t>ขออนุมัติจัดซื้อเสก็นต่อโซ่ ใช้ควบคุมเลี้ยงดูแลช้างสำคัญและช้างต้น</t>
  </si>
  <si>
    <t>ใบส่งของ เล่มที่ 118 เลขที่ 03 
ลว 16 ก.ย. 65</t>
  </si>
  <si>
    <t>ขออนุมัติจัดซ้อทางมะพร้าวและไม้กวาดดอกหญ้า ใช้งานที่โรงช้างต้น</t>
  </si>
  <si>
    <t>บิลเงินสด เล่มที่ 1/2565 เลขที่ 10 
ลว 16 ก.ย. 65</t>
  </si>
  <si>
    <t>ขออนุมัติจัดซื้อซ่อมแซมอาวุธปืน หน่วยช่วยชีวิตช้าง</t>
  </si>
  <si>
    <t>หจก.ปืนวิเศษศิริ</t>
  </si>
  <si>
    <t>บิลเงินสด เล่มที่ 010 เลขที่ 0491 
ลว 19 ก.ย. 65</t>
  </si>
  <si>
    <t>ขออนุมัติจัดจ้างค่าบริการเครื่องถ่ายเอกสาร</t>
  </si>
  <si>
    <t>บ.ริโก้ (ประเทศไทย) จำกัด</t>
  </si>
  <si>
    <t>ใบวางบิล เลขที่ 9317157 
ลว 22 ก.ย. 65</t>
  </si>
  <si>
    <t>ขออนุมัติจัดซื้อน้ำมันเชื้อเพลิง ประจำเดือนกันยายน 2565 ของงานโรงช้างต้น</t>
  </si>
  <si>
    <t>สถานีบริการน้ำมันบางจาก สหกรณ์การเกษตรห้างฉัตร จำกัด</t>
  </si>
  <si>
    <t>ใบวางบิล เล่มที่ 172 เลขที่ 8598 
ลว 23 ก.ย. 65</t>
  </si>
  <si>
    <t>ขออนุมัติจัดซื้อสายยางและกาวทาท่อน้ำ</t>
  </si>
  <si>
    <t>ใบส่งของ เล่มที่ 118 เลขที่ 09 
ลว 19 ก.ย. 65</t>
  </si>
  <si>
    <t>จัดซื้อตะปูตอกไม้</t>
  </si>
  <si>
    <t>เฉพาะเจาะจง</t>
  </si>
  <si>
    <t>คมศิลป์วัสดุก่อสร้าง</t>
  </si>
  <si>
    <t>ตามใบเสร็จรับเงิน เล่มที่ 118 เลขที่ 01 ลว. 2/9/65</t>
  </si>
  <si>
    <t>ขออนุมัติจัดซื้อวัสดุอุปกรณ์สำหรับต่อระบบน้ำของหลักมัดช้างหมุนเวียน 10 หลัก</t>
  </si>
  <si>
    <t>บ.สยามโกลบอลเฮ้าส์ จำกัด (มหาชน)</t>
  </si>
  <si>
    <t>ตามใบกำกับภาษี/ใบส่งของ  เลขที่ LGSA002SA-650906-0004 ลว.6/9/65</t>
  </si>
  <si>
    <t>ตามใบเสร็จรับเงิน เล่มที่ 1165 เลขที่ 58232 ลว. 6/9/65</t>
  </si>
  <si>
    <t>ขออนุมัติจัดซื้อเลื่อยยนต์ ใช้งานที่ศูนย์บริบาลช้างบ้านปางหละ</t>
  </si>
  <si>
    <t>ร้านอำพร</t>
  </si>
  <si>
    <t>ตามใบเสร็จรับเงิน เล่มที่ 12 เลขที่ 5 ลว. 7/9/65</t>
  </si>
  <si>
    <t>ขออนุมัติจัดซื้ออุปกรณ์สำหรับควบคุมช้าง</t>
  </si>
  <si>
    <t>บ.เก่งทูลส์ จำกัด</t>
  </si>
  <si>
    <t>ตามใบเสร็จรับเงิน เล่มที่ RE-653948  ลว. 26/8/65</t>
  </si>
  <si>
    <t>ร้านตองบริการ</t>
  </si>
  <si>
    <t>ตามใบเสร็จรับเงิน เล่มที่ 3 เลขที่ 11 ลว. 31/8/65</t>
  </si>
  <si>
    <t>ขออนุมัติจัดซื้อถ่านไม้มะขาม</t>
  </si>
  <si>
    <t>นางดวน ยาวิเลิศ</t>
  </si>
  <si>
    <t>ตามบิลเงินสด เล่มที่ 1 เลขที่ 14 ลว. 13/9/65</t>
  </si>
  <si>
    <t>ขออนุมัติจัดซื้อก๊าซหุงต้มสำหรับผลิตสมุนไพร</t>
  </si>
  <si>
    <t>บริษัทแอลพีจี จำกัด</t>
  </si>
  <si>
    <t>ตามใบกำกับภาษี/บิลเงินสด  เลขที่ HS6509047ลว.19/9/65</t>
  </si>
  <si>
    <t>ขออนุมัติจัดซื้อตอกไม้ไผ่ สำหรับมัดพืชอาหารช้างสำหรับช้างของกลาง</t>
  </si>
  <si>
    <t>นายพนมไพร มงคล</t>
  </si>
  <si>
    <t>ตามบิลเงินสด เล่มที่ 5 เลขที่ 17 ลว. 15/9/65</t>
  </si>
  <si>
    <t>ขออนุมัติจัดซื้อวัสดุอุปกรณ์สำหรับใช้ในสำนักงาน ของงานอนุรักษ์ช้าง</t>
  </si>
  <si>
    <t>บ.ลำปางเสรีกรุ๊ป จำกัด</t>
  </si>
  <si>
    <t>ตามใบส่งของ  เลขที่ DSAA6509/000016 ลว.14/9/65</t>
  </si>
  <si>
    <t>ขออนุมัติจัดทำใบฉลากยาสมุนไพร</t>
  </si>
  <si>
    <t>หจก.นาก่วมการพิมพ์</t>
  </si>
  <si>
    <t>ตามใบกำกับภาษี  ลว.15/9/65</t>
  </si>
  <si>
    <t>ตามบิลเงินสด เล่มที่ 1 เลขที่ 15 ลว. 19/9/65</t>
  </si>
  <si>
    <t>ขออนุมัติจัดซื้อทรายละเอียด</t>
  </si>
  <si>
    <t>ขออนุมัติจัดซื้อมุ้งตาข่าย</t>
  </si>
  <si>
    <t>ขออนุมัติซ่อมเครื่องโม่อาหารช้าง</t>
  </si>
  <si>
    <t xml:space="preserve">ขออนุมัติซ่อมแซมรอกสลิงไฟฟ้า </t>
  </si>
  <si>
    <t>ขออนุมัติซ่อมตู้ควบคุมปั้มน้ำบาดาล</t>
  </si>
  <si>
    <t>แผ่นตรวจความไวของยาต่อเชื้อแบคทีเรีย
- Amikacin, Amoxicillin, Cephalexin, Ciprofloxacin, Doxycyclin, Norfloxacin, Streptomycin, Vancomycin, Penicillin G, Gentamicin, Enrofloxacin, Cefazolin, Ceftriaxone, Levofloxacin</t>
  </si>
  <si>
    <t>สารเคมีสำหรับใช้ในโครงการฯ
- 3,3' ,5,5'-Tetramethylbenzidine TABETS 50 TAB</t>
  </si>
  <si>
    <t>อุปกรณ์สำหรับใช้ในโครงการฯ 
- ตัวรับสัญญาณ Wifi</t>
  </si>
  <si>
    <t>วัสดุอุปกรณ์สำหรับใช้ในห้องปฏิบัติการและสำนักงาน</t>
  </si>
  <si>
    <t>วัสดุอุปกรณ์สำหรับโครงการ ประชุมช้างแห่งชาติ ประจำปี 2565</t>
  </si>
  <si>
    <t>ยาสำหรับช้างป่วย
- กลุ่มยาวัณโรค</t>
  </si>
  <si>
    <t>ยาสำหรับช้างป่วย
- Hepagen
- selevit</t>
  </si>
  <si>
    <t>ยาสำหรับช้างป่วย
- Omeprazole inj.</t>
  </si>
  <si>
    <t>อุปกรณ์สำหรับช้างป่วย
- หน้ากากอนามัย
- ถุงมือยางทางการแพทย์</t>
  </si>
  <si>
    <t>ยาสำหรับช้างป่วย
- สเปรย์ตะไคร้หอม</t>
  </si>
  <si>
    <t>วัสดุอุปกร์สำหรับช้างป่วย
- กะละมัง ผ้าใบพลาสติก ถังน้ำ</t>
  </si>
  <si>
    <t>ยาสำหรับช้างป่วย
- NSS 1000 ml.
- LRI 1000 ml.</t>
  </si>
  <si>
    <t>ยาสำหรับช้างป่วย
- Saline irrigate</t>
  </si>
  <si>
    <t>ยาสำหรับช้างป่วย
- Pendistrep LA</t>
  </si>
  <si>
    <t>อุปกรณ์สำหรับช้างป่วย
- Ag/AgCl Electrode</t>
  </si>
  <si>
    <t>ยาสำหรับช้างป่วย
- cimetidine</t>
  </si>
  <si>
    <t>วัสดุอุปกรณ์สำหรับโครงการ พัฒนาทักษะความรู้และสมรรถนะฯ ประจำปี 2565</t>
  </si>
  <si>
    <t>อุปกรณ์สำหรับช้างป่วย
- ปรอทแก้ว</t>
  </si>
  <si>
    <t>ยาสำหรับช้างป่วย
- Baytril</t>
  </si>
  <si>
    <t>อุปกรณ์สำหรับควบคุมช้างอาละวาดตกมัน
- หอกสแตนเลส</t>
  </si>
  <si>
    <t>ยาสำหรับช้างป่วย
- neuxyn</t>
  </si>
  <si>
    <t>ยาสำหรับช้างป่วย
- ดีเกลือ</t>
  </si>
  <si>
    <t xml:space="preserve">คมศิลป์วัสดุก่อสร้าง </t>
  </si>
  <si>
    <t>หจก. นรงค์ชัย</t>
  </si>
  <si>
    <t>หจก. สามมิตรอุตสาหกรรม</t>
  </si>
  <si>
    <t>บ.พี อินเตอร์เทรด อิควิปเม้นท์ จำกัด</t>
  </si>
  <si>
    <t xml:space="preserve">หจก.ภัควัตเทรดดิ้ง </t>
  </si>
  <si>
    <t xml:space="preserve">บ.ยูเนี่ยน ซายน์ จำกัด </t>
  </si>
  <si>
    <t xml:space="preserve">บ.ไซน์ ไดแอกนอสติก แมททีเรียล จำกัด </t>
  </si>
  <si>
    <t xml:space="preserve">หจก.ท็อป พีซี คอมพิวเตอร์ (สำนักงานใหญ่) </t>
  </si>
  <si>
    <t>หจก.ท็อป พีซี คอมพิวเตอร์ (สำนักงานใหญ่)</t>
  </si>
  <si>
    <t xml:space="preserve">บ.ลำปางเสรีกรุ๊ป จำกัด (สำนักงานใหญ่) </t>
  </si>
  <si>
    <t xml:space="preserve">ร้านเอซีซี สเตชั่นเนอรี่ </t>
  </si>
  <si>
    <t>ร้าน เอ.ซี.ซี สเตชันเนอรี</t>
  </si>
  <si>
    <t>องค์การเภสัชกรรม</t>
  </si>
  <si>
    <t>บ.พี.ยูนีไทย จำกัด</t>
  </si>
  <si>
    <t>หจก.ภิญโญฟาร์มาซี</t>
  </si>
  <si>
    <t>บ.ช.เภสัช จำกัด (สำนักงานใหญ่)</t>
  </si>
  <si>
    <t>บ.ซีอาร์ซี ไทวัสดุ จำกัด</t>
  </si>
  <si>
    <t>บ.เยเนอรัล ฮอสปิตัล โปรดัคส์ จำกัด (มหาชน)</t>
  </si>
  <si>
    <t>บ.เบ็ทเทอร์ ฟาร์มา จำกัด</t>
  </si>
  <si>
    <t>หจก. ภัควัตเทรดดิ้ง</t>
  </si>
  <si>
    <t>บ.อีแลนโค (ประเทศไทย) จำกัด วางบิลและชำระเงินโดย บ.ซิลลิคฟาร์มา จำกัด</t>
  </si>
  <si>
    <t>ธนพล สแตนเลส</t>
  </si>
  <si>
    <t>บ.แอมโก้เวท จำกัด</t>
  </si>
  <si>
    <t>บ.ยูเนี่ยน ซายน์ จำกัด (สำนักงานใหญ่)</t>
  </si>
  <si>
    <t>แบบขออนุมัติจัดซื้อ ทส 1413.4/1188 ลว. 17 ส.ค .65
- ใบส่งของเล่มที่ 117  เลขที่ 21 ลว. 1 ก.ย. 65</t>
  </si>
  <si>
    <t>แบบขออนุมัติจัดซื้อ ทส 1413.4/10001 ลว. 25 ส.ค .65
- ใบส่งของเล่มที่ 117  เลขที่ 23 ลว. 1 ก.ย. 66</t>
  </si>
  <si>
    <t>แบบขออนุมัติจัดซื้อ ทส 1413.4/10070 ลว. 5 ก.ย. 65
- ใบกำกับภาษี/ ใบส่งของ เล่มที่ 020 เลขที่ 0981 ลว. 8 ก.ย. 65</t>
  </si>
  <si>
    <t>แบบขออนุมัติจัดซื้อ ทส 1413.4/10080 ลว. 5 ก.ย. 65
- ใบส่งของ/ใบกำกับภาษี เล่มที่ 025 เลขที่ 1219 ลว. 9 ก.ย. 65</t>
  </si>
  <si>
    <t>แบบขออนุมัติจัดซื้อ ทส 1413.4/10085 ลว. 5 ก.ย. 65
- ใบส่งของ/ใบกำกับภาษี เล่มที่ 025 เลขที่ 1217 ลว. 9 ก.ย. 65</t>
  </si>
  <si>
    <t>ใบสั่งซื้อ เลขที่ 236/2565  ลว. 17 ส.ค. 65</t>
  </si>
  <si>
    <t>ใบสั่งซื้อ เลขที่ 279/2565  ลว. 2 ก.ย. 65</t>
  </si>
  <si>
    <t>แบบขออนุมัติจัดซื้อ ที่ ทส 1413.4/10053  ลว. 31 ส.ค. 65
- ใบกำกับภาษี/ใบส่งของ  เลขที่ IV0097045  ลว. 12 ก.ย 65</t>
  </si>
  <si>
    <t>แบบขออนุมัติจัดซื้อ ที่ ทส 1413.4/10077 ลว. 5 ก.ย. 65
- ใบกำกับภาษี/ใบส่งสินค้า/ใบแจ้งหนี้  เลขที่ BL6509-023 ลว. 16 ก.ย 65</t>
  </si>
  <si>
    <t>แบบขออนุมัติจัดซื้อ ที่ ทส 1413.4/10087  ลว. 6 ก.ย. 65
- ใบกำกับภาษี/ใบส่งของ  เล่มที่ 299  เลขที่ I14918  ลว. 12 ก.ย 65</t>
  </si>
  <si>
    <t>ใบสั่งซื้อ เลขที่ 298/2565  ลว. 9 ก.ย. 65</t>
  </si>
  <si>
    <t>ใบสั่งซื้อ เลขที่ 299/2565  ลว. 9 ก.ย. 65</t>
  </si>
  <si>
    <t>ใบสั่งซื้อ เลขที่ 302/2565  ลว. 9 ก.ย. 65</t>
  </si>
  <si>
    <t>ใบสั่งซื้อสั่งจ้าง 258/2565 ลว. 22 ส.ค 65
ใบส่งของ เลขที่ IV0030676 ลว. 23 ส.ค 65</t>
  </si>
  <si>
    <t>ใบสั่งซื้อสั่งจ้าง 269/2565 ลว. 29 ส.ค 65
ใบส่งของ เลขที่ 3020061200 ลว. 30 ส.ค 65</t>
  </si>
  <si>
    <t>ใบสั่งซื้อสั่งจ้าง 249/2565 ลว. 18 ส.ค 65
ใบส่งของ เลขที่ IV0230640 ลว. 22 ส.ค 65</t>
  </si>
  <si>
    <t>ใบสั่งซื้อสั่งจ้าง 262/2565 ลว. 22 ส.ค 65
ใบส่งของ เลขที่ IV6534167 ลว. 29 ส.ค 65</t>
  </si>
  <si>
    <t>ใบสั่งซื้อสั่งจ้าง 272/2565 ลว. 29 ส.ค 65
ใบส่งของ เล่มที่ 200 เลขที่ 0090 ลว. 1 ก.ย 65</t>
  </si>
  <si>
    <t>ใบสั่งซื้อสั่งจ้าง 271/2565 ลว. 29 ส.ค 65
ใบส่งของ เล่มที่ 200 เลขที่ 0089 ลว. 1 ก.ย 65</t>
  </si>
  <si>
    <t>ใบสั่งซื้อสั่งจ้าง 277/2565 ลว. 1 ก.ย 65
ใบเสร็จรับเงิน เลขที่ LPAID22090076891 ลว. 6 ก.ย 65</t>
  </si>
  <si>
    <t>ใบสั่งซื้อสั่งจ้าง 280/2565 ลว. 2 ก.ย 65
ใบส่งของ เลขที่  22IN08090430 ลว. 5 ก.ย 65</t>
  </si>
  <si>
    <t>ใบสั่งซื้อสั่งจ้าง 281/2565 ลว. 2 ก.ย 65
ใบส่งของ เลขที่  22IN08090431 ลว. 5 ก.ย 65</t>
  </si>
  <si>
    <t>ใบสั่งซื้อสั่งจ้าง 282/2565 ลว. 23 ส.ค 65
ใบส่งของ เลขที่ IV0031043 ลว. 24 ส.ค 65</t>
  </si>
  <si>
    <t>ใบสั่งซื้อสั่งจ้าง 269/2565 ลว. 29 ส.ค 65
ใบส่งของ เลขที่3340120717 ลว. 31 ส.ค 65</t>
  </si>
  <si>
    <t>ลงนามสั่งซื้อในใบเสนอราคา หจก.ภัควัตเทรดดิ้ง เลขที่ 001-26/65 ลว. 31 ส.ค. 65
ใบเสร็จรับเงิน เลขที่ 650906 ลว. 7 ก.ย 65</t>
  </si>
  <si>
    <t>ใบสั่งซื้อสั่งจ้าง 295/2565 ลว. 9 ก.ย 65
ใบส่งของ เล่มที่ 200 เลขที่ 0091 ลว. 13 ก.ย 65</t>
  </si>
  <si>
    <t>ใบสั่งซื้อสั่งจ้าง 312/2565 ลว. 14 ก.ย 65
ใบเสร็จรับเงิน เลขที่ RE0028864 ลว. 14 ก.ย 65</t>
  </si>
  <si>
    <t>ใบสั่งซื้อสั่งจ้าง 296/2565 ลว. 9 ก.ย 65
ใบส่งของ เล่มที่ 200 เลขที่ 0092 ลว. 13 ก.ย 65</t>
  </si>
  <si>
    <t>ใบสั่งซื้อสั่งจ้าง 270/2565 ลว. 29 ส.ค 65
ใบส่งของ เลขที่ 1310371106 ลว. 13 ก.ย 65</t>
  </si>
  <si>
    <t>ใบสั่งซื้อสั่งจ้าง 294/2565 ลว. 9 ก.ย 65
บิลเงินสด เล่มที่ 5 เลขที่ 4 ลว. 16 ก.ย 65</t>
  </si>
  <si>
    <t>ลงนามสั่งซื้อในใบเสนอราคา เลขที่ OF 6508068
 ลว. 18 ส.ค 65
ใบส่งของ เลขที่ 6504631 ลว. 1 ก.ย 65</t>
  </si>
  <si>
    <t>ลงนามสั่งซื้อในใบเสนอราคา เลขที่ 4U6501726
 ลว. 29 ส.ค 65
ใบส่งของ เลขที่ IV0097050 ลว. 7 ก.ย 65</t>
  </si>
  <si>
    <t>ค่าจัดทำเอกสารสรุปผลการดำเนินงานโครงการพัฒนาคุณภาพช้างเลี้ยง (5เชือก) ประจำปี พ.ศ. 2565</t>
  </si>
  <si>
    <t>นางวารุณี วิทยาจันทร์</t>
  </si>
  <si>
    <t>ใบเสร็จรับเงินเล่มที่ 49 เลขที่ 31 ลว 15/09/2565</t>
  </si>
  <si>
    <t>ขออนุมัติจัดซื้อวัสดุอุปกรณ์ซ่อมแซมโรงเรือนชั่วคราวที่โรงเรียนฝึกช้างและควาญช้าง</t>
  </si>
  <si>
    <t>ใบส่งของเล่มที่ 118 เลขที่ 10 ลว 23/09/2565</t>
  </si>
  <si>
    <t>วัสดุอุปกรณ์สำหรับใช้ในห้องปฏิบัติการ 
- Tube 2 ml. 2D Code
- Disposable cap Carrier</t>
  </si>
  <si>
    <t>วัสดุอุปกรณ์สำหรับใช้ในห้องปฏิบัติการ 
- ฟรอย์ดอลูมิเนียม  
- กล่องทิ้งหัวเข็ม ชนิดทรงกระบอก  
- ผ้าปิดจมูก (สีเขียว) แบบคล้องหู</t>
  </si>
  <si>
    <t>ซ่อมเครื่องคอมพิวเตอร์</t>
  </si>
  <si>
    <t xml:space="preserve">จัดซื้อน้ำมันเชื้อเพลิง ประจำเดือน กันยายน 2565 ของส่วนอำนวยการ </t>
  </si>
  <si>
    <t xml:space="preserve">(วิธีเฉพาะเจาะจง) </t>
  </si>
  <si>
    <t>พิจารณาจากราคา</t>
  </si>
  <si>
    <t>ตามใบแจ้งหนี้/วางบิล เล่มที่ 173 เลขที่ 8638 ลว 28 ก.ย.65</t>
  </si>
  <si>
    <t>ขออนุมัติซ่อมแซมเครื่องปริ้นเตอร์</t>
  </si>
  <si>
    <t xml:space="preserve"> (วิธีเฉพาะเจาะจง) </t>
  </si>
  <si>
    <t>ห้างหุ้นส่วนจำกัด ท็อป พี ซี คอมพิวเตอร์</t>
  </si>
  <si>
    <t>ตามใบส่งของ เล่มที่ 285 เลขที่ 14208 ลว.11/4/65</t>
  </si>
  <si>
    <t>ขออนุมัติจัดซื้ออาหารสัตว์</t>
  </si>
  <si>
    <t>ลำปางสัตวภัณฑ์</t>
  </si>
  <si>
    <t>ตามใบส่งของชั่วคราว เล่มที่ 1 เลขที่ 001 ลว. 18/4/65</t>
  </si>
  <si>
    <t>ขอนุมัติจัดซื้อหินลิปแลป</t>
  </si>
  <si>
    <t>ตามใบส่งของ เล่มที่ 115 เลขที่ 33 ลว. 18/4/65</t>
  </si>
  <si>
    <t>ขออนุมัตินำรถยนต์ บว 4052 ลป เข้าซ่อมแซม</t>
  </si>
  <si>
    <t>รุ่งเรืองคาร์เซอร์วิส</t>
  </si>
  <si>
    <t>ตามใบส่งของ เล่มที่ 1/65 เลขที่ 13 ลว. 25/4/65</t>
  </si>
  <si>
    <t>ขอนุมัตินำรถยนต์ บว 2893 ลป เข้าซ่อมแซม</t>
  </si>
  <si>
    <t>ตามใบส่งของ เล่มที่ 1/65 เลขที่ 14 ลว. 27/4/65</t>
  </si>
  <si>
    <t>ตามใบส่งของ เล่มที่ 024 เลขที่ 1186 ลว. 28/3/65</t>
  </si>
  <si>
    <t>ตามใบแจ้งหนี้ เล่มที่ 165 เลขที่ 8219 ลว. 29/3/65</t>
  </si>
  <si>
    <t xml:space="preserve">(วิธีเฉพาะเจาะจง)   </t>
  </si>
  <si>
    <t>ตามใบแจ้งหนี้ เล่มที่ 162 เลขที่ 8095 ลว.14/2/65</t>
  </si>
  <si>
    <t>ตามใบแจ้งหนี้ เล่มที่ 162 เลขที่ 8093 ลว.14/2/65</t>
  </si>
  <si>
    <t>ตามใบแจ้งหนี้ เล่มที่ 162 เลขที่ 8094 ลว.14/2/65</t>
  </si>
  <si>
    <t>ตามใบส่งของชั่วคราว เล่มที่ 1 เลขที่ 001 ลว. 15/2/65</t>
  </si>
  <si>
    <t>ตามใบส่งของ เล่มที่ 024 เลขที่ 1184 ลว. 15/2/65</t>
  </si>
  <si>
    <t>ตามใบแจ้งหนี้ เลขที่ IV6502010 ลว. 22/2/65</t>
  </si>
  <si>
    <t>ตามใบสั่งจ้าง หมายเลข REP22-00038 ลว. 23/2/65</t>
  </si>
  <si>
    <t>ตามใบสั่งจ้าง หมายเลข REP22-00037 ลว. 24/2/65</t>
  </si>
  <si>
    <t>ตามใบส่งของ เล่มที่ 024 เลขที่ 1183 ลว.25/2/65</t>
  </si>
  <si>
    <t>ตามใบส่งของ เล่มที่ 114 เลขที่ 29 ลว.20/12/64</t>
  </si>
  <si>
    <t>ตามใบส่งของ เล่มที่ 097 เลขที่ 4808 ลว.20/12/64</t>
  </si>
  <si>
    <t>ตามใบส่งของ เล่มที่ 9/64 เลขที่ 3 ลว. 21/12/64</t>
  </si>
  <si>
    <t>ตามใบแจ้งหนี้ หมายเลข REP21-00174 ลว. 15/11/64</t>
  </si>
  <si>
    <t>ตามใบส่งของ เล่มที่ 2 เลขที่ 99 ลว. 15/11/64</t>
  </si>
  <si>
    <t>ตามใบแจ้งหนี้ เล่มที่ 157 เลขที่ 7843 ลว.16/11/64</t>
  </si>
  <si>
    <t>ตามใบแจ้งหนี้ เล่มที่ 157 เลขที่ 7844 ลว.16/11/64</t>
  </si>
  <si>
    <t>ตามใบแจ้งหนี้ เล่มที่ 157 เลขที่ 7847 ลว.16/11/64</t>
  </si>
  <si>
    <t>ตามใบส่งของ เล่มที่ 3 เลขที่ 5 ลว. 18/11/64</t>
  </si>
  <si>
    <t>ตามใบส่งของ เลขที่ IV0027476 ลว.23/11/64</t>
  </si>
  <si>
    <t>ตามใบสั่งจัดจ้าง เลขที่ INV21110089 ลว. 20/11/64</t>
  </si>
  <si>
    <t>ตามใบส่งของ เล่มที่ 8/64 เลขที่ 25 ลว.26/11/64</t>
  </si>
  <si>
    <t>ตามบิลเงินสด เล่มที่ 444 เลขที่ 22191 ลว. 29/11/64</t>
  </si>
  <si>
    <t>ตามใบเสร็จรับเงิน เลขที่ LGSA003SA-641129-0003 ลว.29/11/64</t>
  </si>
  <si>
    <t>ตามใบเสร็จรับเงิน เล่มที่ 10 เลขที่ 12 ลว.29/11/64</t>
  </si>
  <si>
    <t xml:space="preserve">ตามใบเสร็จรับเงิน เลขที่ LPAIF21110053162 ลว.29/11/64 </t>
  </si>
  <si>
    <t>จัดซื้อน้ำมันเชื้อเพลิง ประจำเดือนกันยายน 2565 ของส่วนอำนวยการ (เพิ่มเติม)</t>
  </si>
  <si>
    <t>ตามใบแจ้งหนี้/วางบิล เล่มที่ 173 เลขที่ 8639 ลว 28 ก.ย.65</t>
  </si>
  <si>
    <t>จัดซื้อยารักษาช้างป่วย</t>
  </si>
  <si>
    <t>บจก.เยนเนอร์ราลดรั๊กส์เฮ้าส์</t>
  </si>
  <si>
    <t>ใบสั่งจัดซื้อจัดจ้าง ลว.8/9/65</t>
  </si>
  <si>
    <t>ชุมพรสัตวแพทย์</t>
  </si>
  <si>
    <t>จัดซื้อวัสดุและอุปกรณ์สำหรับซ่อมแซมระบบไฟฟ้าอาคารอเนกประสงค์โรงพยาบาลช้าง สาขาภาคใต้ จังหวัดกระบี่</t>
  </si>
  <si>
    <t>ร้านกิจโชคนานาภัณฑ์</t>
  </si>
  <si>
    <t>ใบเสร็จเลขที่ 5727-5731 ลว. 8/09/65</t>
  </si>
  <si>
    <t>จัดซื้อวัสดุอุปกรณ์สำหรับจัดทำโรงจอดรถ</t>
  </si>
  <si>
    <t>ใบเสร็จเลขที่ 5724 ลว. 8/09/65</t>
  </si>
  <si>
    <t>จัดซื้อวัสดุทางการแพทย์สำหรับช้างป่วย</t>
  </si>
  <si>
    <t>บจก.สหายแก๊ส</t>
  </si>
  <si>
    <t>ใบเสร็จเลขที่ SO 650912001 ลว. 12/09/65</t>
  </si>
  <si>
    <t>จัดซื้อน้ำมันเชื้อเพลิงรถยนต์หมายเลขทะเบียน ฒอ 952 กทม.</t>
  </si>
  <si>
    <t>บจก.ก้องกิ่มเฮง ปิโตรเลียม</t>
  </si>
  <si>
    <t>ใบเสร็จเลขที่ TIO000016509000163 ลว. 13/09/65</t>
  </si>
  <si>
    <t>จัดซื้อน้ำมันเชื้อเพลิงรถยนต์หมายเลขทะเบียน กต 7941 ลป.</t>
  </si>
  <si>
    <t>ใบเสร็จเลขที่ TIO000016509000156 ลว. 13/09/65</t>
  </si>
  <si>
    <t>จัดซื้อน้ำมันเชื้อเพลิงรถจักรยานยนต์ (รถพ่วง) หมายเลขทะเบียน 1 กง 472 กระบี่</t>
  </si>
  <si>
    <t>ใบเสร็จเลขที่ TIO000016509000164 ลว. 13/09/65</t>
  </si>
  <si>
    <t>จัดซื้อน้ำมันเชื้อเพลิงรถยนต์หมายเลขทะเบียน กพ 1423 ลำปาง</t>
  </si>
  <si>
    <t>ใบเสร็จเลขที่ TIO000016509000214 ลว. 16/09/65</t>
  </si>
  <si>
    <t>บจก.สุวรรณาฟาร์ม่า</t>
  </si>
  <si>
    <t>ใบเสร็จเลขที่ PB 22090014 ลว. 16/09/65</t>
  </si>
  <si>
    <t>จัดซื้อวัสดุและอุปกรณ์ของใช้เบ็ดเตล็ด</t>
  </si>
  <si>
    <t>ใบสั่งจัดซื้อจัดจ้าง ลว. 16/09/65</t>
  </si>
  <si>
    <t>จัดซื้อวัสดุทางการแพทย์</t>
  </si>
  <si>
    <t>แชมป์ (สำนักงานใหญ่)</t>
  </si>
  <si>
    <t>ใบสั่งจัดซื้อจัดจ้าง ลว. 19/09/65</t>
  </si>
  <si>
    <t>ขออนุมัตินำรถยนต์ บย 2181 ลป เข้าซ่อมแซม</t>
  </si>
  <si>
    <t>ตามใบส่งของ เล่มที่ 2/65 เลขที่ 24 ลว. 1/9/65</t>
  </si>
  <si>
    <t>ตามใบส่งของ เล่มที่ 2/65 เลขที่ 25 ลว. 2/9/65</t>
  </si>
  <si>
    <t>ขออนุมัติจ้างซ่อมแซมตรวจสอบและแก้ไขกระแสไฟฟ้าขัดข้อง</t>
  </si>
  <si>
    <t>ห้างหุ้นส่วนสามัญ รุ่งเรือง2005</t>
  </si>
  <si>
    <t>ตามใบสั่งจัดจ้าง เล่มที่ 053 เลขที่ 011 ลว. 5/9/65</t>
  </si>
  <si>
    <t>ขออนุมัติจัดซื้อวัสดุอุปกรณ์ปรับปรุงซ่อมแซมอาคารกัลยาณิวัฒนาการุณย์ บริเวณห้องหัวหน้าฝ่ายอำนวยการ</t>
  </si>
  <si>
    <t>ตามใบส่งของ เล่มที่ 117 เลขที่ 35 ลว. 5/9/65</t>
  </si>
  <si>
    <t>ขออนุมัติจัดซื้อวัสดุอุปกรณ์เครื่องมือช่างเพื่อใช้ในการปรับปรุงซ่อมแซมศาลา ดร.อำนวยคอวนิช และห้องน้ำบริเวณสวนป่าทุ่งเกวียน</t>
  </si>
  <si>
    <t xml:space="preserve">ห้างหุ้นส่วนจำกัด ลำพูนธนวัฒน์ก่อสร้าง </t>
  </si>
  <si>
    <t>ตามใบส่งของ เล่มที่ 109 เลขที่ 5443-5444 ลว.6/9/65</t>
  </si>
  <si>
    <t>ขออนุมัติซ่อมแซมท่อ PE บริเวณหลักมัดช้างโซน 3</t>
  </si>
  <si>
    <t>ห้างหุ้นส่วนสามัญ สามมิตรอุตสาหกรรม</t>
  </si>
  <si>
    <t>ตามใบสั่งจัดจ้าง เล่มทื่ 025 เลขที่ 1220 ลว. 12/9/65</t>
  </si>
  <si>
    <t>ขออนุมัติซ่อมแซมรถจักรยานยนต์ หมายเลขทะเบียน กข 3101 ลป.</t>
  </si>
  <si>
    <t>นางแสงจันทร์  บุตรดี</t>
  </si>
  <si>
    <t>ตามใบสั่งจัดจ้าง เล่มที่ 01 เลขที่ 12 ลว. 13/9/65</t>
  </si>
  <si>
    <t>ขออนุมัติซ่อมแซมรถจักรยานยนต์ หมายเลขทะเบียน ขทท 741 ลป.</t>
  </si>
  <si>
    <t>ตามใบสั่งจัดจ้าง เล่มี่ 01 เลขที่ 13 ลว. 13/9/65</t>
  </si>
  <si>
    <t>ขออนุมัติซ่อมแซมเครื่องคอมพิวเตอร์ และเครื่องพิมพ์</t>
  </si>
  <si>
    <t>ตามใบส่งของ เล่มที่ 299 เลขที่ 14916 ลว. 13/9/65</t>
  </si>
  <si>
    <t>ตามใบส่งของ เล่มที่ 299 เลขที่ 14917 ลว. 13/9/65</t>
  </si>
  <si>
    <t>ขออนุมัติจัดซื้อวัสดุอุปกรณ์นำมาซ่อมแซมเครื่องตัดหญ้า</t>
  </si>
  <si>
    <t>ตามใบเสร็จรับเงิน เล่มที่ 10 เลขที่ 3 ลว. 14/9/65</t>
  </si>
  <si>
    <t>ขออนุมัติจัดซื้อวัสดุอุปกรณ์ปรับปรุงภูมิทัศน์</t>
  </si>
  <si>
    <t>ตามใบเสร็จรับเงิน เล่มที่ 10 เลขที่ 1 ลว. 14/9/65</t>
  </si>
  <si>
    <t>ขออนุมัติจัดซื้อวัสดุอุปกรณ์ซ่อมแซมรถเข็น</t>
  </si>
  <si>
    <t>แสงจันทร์  บุตรดี</t>
  </si>
  <si>
    <t>ตามใบสั่งจัดจ้าง เล่มที่ 01 เลขที่ 14 ลว. 15/9/65</t>
  </si>
  <si>
    <t>ขออนุมัติซ่อมแซมกล้องวงจรปิด</t>
  </si>
  <si>
    <t xml:space="preserve">หจก.กันตินันท์ เน็ทเวิร์ค </t>
  </si>
  <si>
    <t>ตามใบส่งสินค้า เลขที่ IV65-00147 ลว. 14/9/65</t>
  </si>
  <si>
    <t>ขออนุมัตินำรถบรรทุกดั้ม หมายเลขทะเบียน 81-6073 ลำปาง เข้าตรวจเช็คระยะและซ่อมแซม</t>
  </si>
  <si>
    <t>บริษัท ยูดี ทรัคส์ คอร์ปอเรชั่น (ประเทศไทย) จำกัด</t>
  </si>
  <si>
    <t xml:space="preserve">ตามใบสั่งซื้อ/จัดจ้าง เลขที่ 278/2565 ลว.15/9/65 </t>
  </si>
  <si>
    <t>ตามใบส่งของ เล่มที่ 118 เลขที่ 08 ลว. 16/9/65</t>
  </si>
  <si>
    <t>ขออนุมัติจัดซื้อวัสดุอุปกรณ์เพื่อใช้ในการซ่อมแซมและบำรุงรักษารถหน้าตักหลังขุด JCB หมายเลขทะเบียน ตค 1354 ลป</t>
  </si>
  <si>
    <t>ห้างหุ้นส่วนจำกัด เอ็ม.เค.พาร์ทซัพพลาย</t>
  </si>
  <si>
    <t>ตามใบส่งสินค้า เลขที่ BX10726 ลว. 23/9/65</t>
  </si>
  <si>
    <t>ขออนุมัติจัดทำตรายาง</t>
  </si>
  <si>
    <t>เฉพาะเจาะจง   ตามข้อบังคับ อ.อ.ป. ว่าด้วยการพาณิชย์ 2561</t>
  </si>
  <si>
    <t>ปีสติ๊กเกอร์</t>
  </si>
  <si>
    <t>ตามใบสั่งจัดจ้าง เล่มที่ 4 เลขที่ 11  ลว. 16/9/65</t>
  </si>
  <si>
    <t>ขออนุมัติจัดซื้อวัสดุประกอบการผลิตปู่ยหมักชีวภาพจากมูลช้าง</t>
  </si>
  <si>
    <t>บริษัท ณัชชนก 11 จำกัด</t>
  </si>
  <si>
    <t>ตามบิลเงินสด เล่มที่ 2 เลขที่ 15 ลว.16/9/65</t>
  </si>
  <si>
    <t>ห้างหุ้นส่วนจำกัด ไพศาลการแร่</t>
  </si>
  <si>
    <t>ตามใบเสร็จรับเงิน เลขที่ SR6509002 ลว.16/9/65</t>
  </si>
  <si>
    <t>บริษัท คีรีสุวรรณ จำกัด</t>
  </si>
  <si>
    <t>ตามบิลเงินสด เล่มที่ 16 เลขที่ 13 ลว. 16/9/65</t>
  </si>
  <si>
    <t>หน่วยงาน :  สำนักสถาบันคชบาลแห่งชาติ ในพระอุปถัมภ์ฯ</t>
  </si>
  <si>
    <t>ซ่อมแซมอุปกรณ์สลับสัญญาณระบบเครือข่ายคอมพิวเตอร์ อาคารกัลยา</t>
  </si>
  <si>
    <t>บริษัท ลานนาคอม จำกัด</t>
  </si>
  <si>
    <t>ต้นฉบับใบกำกับภาษี/ใบส่งของ เลขที่ INV2565-09-023 ลว. 15 ก.ย. 65</t>
  </si>
  <si>
    <t>ณิวัฒนาการุณย์</t>
  </si>
  <si>
    <t>บริษัท สคริปท์ พอร์ต ซัพพลาย จำกัด</t>
  </si>
  <si>
    <t xml:space="preserve"> - เนื่องจากอุปกรณ์สลับสัญญาณระบบเครือข่ายคอมพิวเตอร์แผงวงจรชำรุด</t>
  </si>
  <si>
    <t>ทำให้ไม่สามารถกระจายสัญญาณอินเตอร์เน็ตหลักเพื่อใช้งานได้</t>
  </si>
  <si>
    <t>น้ำดื่ม (ขวดแก้ว)</t>
  </si>
  <si>
    <t>เฉพาะเจาะจงตามข้อบังคับ อ.อ.ป.ว่าด้วยการพาณิชย์ 2561</t>
  </si>
  <si>
    <t xml:space="preserve">บริษัท เสริมสุข จำกัด (มหาชน) สาขาลำปาง </t>
  </si>
  <si>
    <t>ใบกำกับภาษีเลขที่ 6030951304980260 ลว. 10 ก.ย. 65</t>
  </si>
  <si>
    <t>ใบกำกับภาษีเลขที่ 6030951304980430 ลว. 17 ก.ย.65</t>
  </si>
  <si>
    <t>วัสดุสิ้นเปลืองและเบ็ดเตล็ด</t>
  </si>
  <si>
    <t>ร้านดีแซทวัน</t>
  </si>
  <si>
    <t>บิลเงินสด/ใบกำกับภาษีเลขที่ HSO025159 ลว. 19 ก.ย. 65</t>
  </si>
  <si>
    <t>ห้างหุ้นส่วนจำกัด ลำปางแสงสว่าง</t>
  </si>
  <si>
    <t>บิลเงินสด/ใบกำกับภาษี เล่มที่ 119 เลขที่ 5909  ลว. 16 ก.ย. 65</t>
  </si>
  <si>
    <t>หจก.ไทยทอยส์ เพิล เอเอ</t>
  </si>
  <si>
    <t>ใบเสร็จรับเงิน/ใบกำกับภาษี เล่มที่ 65 เลขที่ 122  ลว. 16 ก.ย. 65</t>
  </si>
  <si>
    <t>บริษัทสยามแม็คโคร จำกัด</t>
  </si>
  <si>
    <t>ใบเสร็จรับเงิน/ใบกำกับภาษี 052091519346 ลว. 16 ก.ย. 65</t>
  </si>
  <si>
    <t>บริษัท ลำปางเสรีกรุ๊ป  จำกัด (สำนักงานใหญ่)</t>
  </si>
  <si>
    <t>บิลเงินสด/ใบกำกับภาษี BIV6509/00129 ลว. 23 ก.ย. 65</t>
  </si>
  <si>
    <t>ร่ม</t>
  </si>
  <si>
    <t>บริษัท เอกสงวนอุตสาหกรรมร่ม จำกัด</t>
  </si>
  <si>
    <t>ใบเสร็จรับเงิน ฉบับที่ 010768 เลขที่ REO10768  ลว. 19 ส.ค. 65</t>
  </si>
  <si>
    <t>บริษัท ฟอร์จูน เมอร์เซนไดซิ่ง จำกัด</t>
  </si>
  <si>
    <t>มัดจำ 7,704.- บาท</t>
  </si>
  <si>
    <t>ใบเสร็จรับเงิน ฉบับที่ 010979 เลขที่ REO10979 ลว. 14 ก.ย. 65</t>
  </si>
  <si>
    <t>ชำระส่วนที่เหลือ 17,976.- บาท</t>
  </si>
  <si>
    <t>น้ำมันเชื้อเพลิง น้ำมันหล่อลื่น และแก๊ส</t>
  </si>
  <si>
    <t>สถานีบริการน้ำมันบางจาก (น้ำมันเชื้อเพลิง)สหกรณ์การเกษตรห้างฉัตร จำกัด</t>
  </si>
  <si>
    <t>ใบแจ้งหนี้/วางบิล เล่มที่ 174 เลขที่ 8655 ลว. 27 ก.ย. 65</t>
  </si>
  <si>
    <t>ใบแจ้งหนี้/วางบิล เล่มที่ 176 เลขที่ 8759 ลว. 27 ก.ย. 65</t>
  </si>
  <si>
    <t>สถานีบริการน้ำมันบางจาก (แก๊ส)สหกรณ์การเกษตรห้างฉัตร จำกัด</t>
  </si>
  <si>
    <t>วัสดุอุปกรณ์ในการผลิตจานใบไม้</t>
  </si>
  <si>
    <t xml:space="preserve">ร้านลำปางจอห์นเบเกอรี่ (สำนักงานใหญ่) </t>
  </si>
  <si>
    <t xml:space="preserve">ร้านลำปางจอห์นเบเกอรี่ (สำนักงานใหญ๋) </t>
  </si>
  <si>
    <t>ใบกำกับภาษี/บิลเงินสด เล่มที่ 17 เลขที่ 0830 ลว. 19 ก.ย. 65</t>
  </si>
  <si>
    <t>ยาสามัญประจำบ้าน</t>
  </si>
  <si>
    <t>หจก.เขลางค์เภสัช</t>
  </si>
  <si>
    <t>ใบกำกับภาษีเลขที่ TX000309 ลว. 21 ก.ย. 65</t>
  </si>
  <si>
    <t>อาหารสำหรับจำหน่ายให้นักท่องเที่ยว</t>
  </si>
  <si>
    <t>กล้วย จากนางพรรณา หมั่นคิด</t>
  </si>
  <si>
    <t xml:space="preserve">พิจารณาจากราคา </t>
  </si>
  <si>
    <t>ใบส่งของ เล่มที่ 18 เลขที่ 10 ลว. 1 ก.ย. 65</t>
  </si>
  <si>
    <t>(กล้วย/หญ้า)</t>
  </si>
  <si>
    <t>หญ้าจากนายจำลอง รังสรรค์</t>
  </si>
  <si>
    <t>ใบส่งของ เล่มที่ 9 เลขที่ 5  ลว. 1 ก.ย. 65</t>
  </si>
  <si>
    <t>ใบส่งของ เล่มที่ 9 เลขที่ 10 ลว. 3 ก.ย. 65</t>
  </si>
  <si>
    <t>ใบส่งของ เล่มที่ 18 เลขที่ 14 ลว. 5 ก.ย. 65</t>
  </si>
  <si>
    <t>ใบส่งของ เล่มที่ 9 เลขที่ 21 ลว. 7 ก.ย. 65</t>
  </si>
  <si>
    <t>(อ้อย/หญ้า/กล้วย/แอ้ปเปิ้ล/แครอท)</t>
  </si>
  <si>
    <t>อ้อย ร.ต.จีรศักดิ์  สามณี</t>
  </si>
  <si>
    <t>ใบส่งของ เล่มที่ 12 เลขที่ 9 ลว. 8 ก.ย. 65</t>
  </si>
  <si>
    <t>แอ้ปเปิ้ลนายชัยเย็น เขื่อนคำ</t>
  </si>
  <si>
    <t>บิลเงินสด เล่มที่ 19 เลขที่ 02 ลว. 8 ก.ย. 65</t>
  </si>
  <si>
    <t>แครอทนายชัยเย็น เขื่อนคำ</t>
  </si>
  <si>
    <t>ใบส่งของ เล่มที่ 18 เลขที่ 16 ลว. 9 ก.ย. 65</t>
  </si>
  <si>
    <t>ใบส่งของ เล่มที่ 9 เลขที่ 26 ลว. 9 ก.ย. 65</t>
  </si>
  <si>
    <t>ใบส่งของ เล่มที่ 9 เลขที่ 37 ลว. 13 ก.ย. 65</t>
  </si>
  <si>
    <t>(หญ้า/กล้วย/อ้อย)</t>
  </si>
  <si>
    <t>ใบส่งของ เล่มที่ 18 เลขที่ 18 ลว. 15 ก.ย. 65</t>
  </si>
  <si>
    <t>ใบส่งของ เล่มที่ 9 เลขที่ 47 ลว. 17 ก.ย. 65</t>
  </si>
  <si>
    <t>ใบส่งของ เล่มที่ 12 เลขที่ 16 ลว. 18 ก.ย. 65</t>
  </si>
  <si>
    <t>ใบส่งของ เล่มที่ 18 เลขที่ 20 ลว. 18 ก.ย. 65</t>
  </si>
  <si>
    <t>ใบส่งของ เล่มที่ 19 เลขที่ 53 ลว. 19 ก.ย. 65</t>
  </si>
  <si>
    <t>ฟักทองจากนางพรรณา หมั่นคิด</t>
  </si>
  <si>
    <t>ใบส่งของ เล่มที่ 18 เลขที่ 23 ลว. 23 ก.ย. 65</t>
  </si>
  <si>
    <t>(ฟักทอง/กล้วย/หญ้า)</t>
  </si>
  <si>
    <t>ใบส่งของ เล่มที่ 8 เลขที่ 24 ลว. 23 ก.ย. 65</t>
  </si>
  <si>
    <t>ใบส่งของ เล่มที่ 9 เลขที่ 64 ลว. 23 ก.ย. 65</t>
  </si>
  <si>
    <t>ใบส่งของ เล่มที่ 9 เลขที่ 70 ลว. 25 ก.ย. 65</t>
  </si>
  <si>
    <t>กล้วยจากพรรณ หมั่นคิด</t>
  </si>
  <si>
    <t>บิลเงินสด เล่มที่ 18 เลขที่ 25 ลว. 28 ก.ย. 65</t>
  </si>
  <si>
    <t>(กล้วย/แครอท)</t>
  </si>
  <si>
    <t>แครอทจากนายชัยเย็น คำเขื่อน</t>
  </si>
  <si>
    <t>บิลเงินสด เล่มที่ 47 เลขที่ 13 ลว. 29 ก.ย. 65</t>
  </si>
  <si>
    <t>วัตถุดิบในการประกอบอาหารตามโครงการครัวช้างไทย</t>
  </si>
  <si>
    <t>บ.แม็คโคร ฯ</t>
  </si>
  <si>
    <t>ใบกำกับภาษี/ใบเสร็จรับเงิน เลขที่ 052111505069  ลว. 9 ก.ย. 65</t>
  </si>
  <si>
    <t>บ.นครกิโล</t>
  </si>
  <si>
    <t>ใบกำกับภาษี เลขที่ ORVM650906C70002 ลว. 6 ก.ย. 65</t>
  </si>
  <si>
    <t>ใบกำกับภาษี/ใบเสร็จรับเงิน เลขที่ 052091496122 ลว. 6 ก.ย. 65</t>
  </si>
  <si>
    <t>บ.เอกชัยดิสทริบิวชั่น</t>
  </si>
  <si>
    <t>ใบกำกับภาษี เลขที่ 6586007671 ลว. 1 ก.ย. 65</t>
  </si>
  <si>
    <t>ใบกำกับภาษี เลขที่ 6578010550 ลว. 1 ก.ย. 65</t>
  </si>
  <si>
    <t>ทาปันรักษ์</t>
  </si>
  <si>
    <t>บิลเงินสด เล่มที่ 14 เลขที่ 59 ลว. 1 ก.ย. 65</t>
  </si>
  <si>
    <t>นายชัยเย็น คำเขื่อน</t>
  </si>
  <si>
    <t>บิลเงินสด เล่มที่ 47 เลขที่ 04 ลว. 5 ก.ย. 65</t>
  </si>
  <si>
    <t>ใบกำกับภาษี/ใบเสร็จรับเงิน เลขที่ 052131498197 ลว. 6 ก.ย. 65</t>
  </si>
  <si>
    <t>หจก.แสงรุ่งเรือง</t>
  </si>
  <si>
    <t>บิลเงินสด เล่มที่ 263 เลขที่ 10124 ลว. 8 ก.ย. 65</t>
  </si>
  <si>
    <t>บิลเงินสด เล่มที่ 263 เลขที่ 10111 ลว. 1 ก.ย. 65</t>
  </si>
  <si>
    <t>น.ส.พัชรินทร์ เครือวิเสน</t>
  </si>
  <si>
    <t>บิลเงินสด เล่มที่ 11 เลขที่ 15 ลว. 1 ก.ย. 65</t>
  </si>
  <si>
    <t>ใบกำกับภาษี เลขที่ 6578010549 ลว. 1 ก.ย. 65</t>
  </si>
  <si>
    <t>ร้านเสาร์แก้ว</t>
  </si>
  <si>
    <t>บิลเงินสด เล่มที่ 9 เลขที่ 56 ลว. 1 ก.ย. 65</t>
  </si>
  <si>
    <t>ใบกำกับภาษี/ใบเสร็จรับเงิน เลขที่ 052011491065 ลว. 2 ก.ย. 65</t>
  </si>
  <si>
    <t>บิลเงินสด เล่มที่ 11 เลขที่ 16 ลว. 1 ก.ย. 65</t>
  </si>
  <si>
    <t>บิลเงินสด เล่มที่ 47 เลขที่ 7 ลว. 1 ก.ย. 65</t>
  </si>
  <si>
    <t>บิลเงินสด เล่มที่ 47 เลขที่ 4 ลว. 8 ก.ย. 65</t>
  </si>
  <si>
    <t>น.ส.ณัฏฐิญา ปันดอน</t>
  </si>
  <si>
    <t>บิลเงินสด เล่มที่ 19 เลขที่ 03 ลว. 1 ก.ย. 65</t>
  </si>
  <si>
    <t>บิลเงินสด เล่มที่ 47 เลขที่ 03 ลว. 3 ก.ย. 65</t>
  </si>
  <si>
    <t>บิลเงินสด เล่มที่ 19 เลขที่ 04 ลว. 9 ก.ย. 65</t>
  </si>
  <si>
    <t>น.ส เยาวนภาพร ยะสุทธิ</t>
  </si>
  <si>
    <t>บิลเงินสด เล่มที่ 6 เลขที่ 49 ลว. 7 ก.ย. 65</t>
  </si>
  <si>
    <t>ใบกำกับภาษี เลขที่ ORVM650906C40002 ลว. 6 ก.ย. 65</t>
  </si>
  <si>
    <t>น้ำดื่ม</t>
  </si>
  <si>
    <t>น้ำดื่มเอสพี</t>
  </si>
  <si>
    <t>บิลเงินสด เล่มที่ 084 เลขที่ 4158 ลว. 1 ก.ย. 65</t>
  </si>
  <si>
    <t>บ.เสริมสุข</t>
  </si>
  <si>
    <t>ใบกำกับภาษี/ใบเสร็จรับเงิน เลขที่ 6030951304980269 ลว. 10 ก.ย. 65</t>
  </si>
  <si>
    <t>บิลเงินสด เล่มที่ 084 เลขที่ 4159 ลว. 8 ก.ย. 65</t>
  </si>
  <si>
    <t>บิลเงินสด เล่มที่ 285 เลขที่ 14249 ลว. 1 ก.ย. 65</t>
  </si>
  <si>
    <t>บิลเงินสด เล่มที่ 47 เลขที่ 12 ลว. 30 ก.ย. 65</t>
  </si>
  <si>
    <t>ใบกำกับภาษี เลขที่ 052111511534 ลว. 12 ก.ย. 65</t>
  </si>
  <si>
    <t>ใบกำกับภาษี เลขที่ ORVM650911C40003 ลว. 11 ก.ย. 65</t>
  </si>
  <si>
    <t>ใบกำกับภาษี เลขที่ 052011505190 ลว. 9 ก.ย. 65</t>
  </si>
  <si>
    <t>บิลเงินสด เล่มที่ 274 เลขที่ 13700 ลว. 13 ก.ย. 65</t>
  </si>
  <si>
    <t>ใบกำกับภาษี เลขที่ 052071506662 ลว. 10 ก.ย. 65</t>
  </si>
  <si>
    <t>ว่าที่ร้อยตรีทศพร แก้วศิริ</t>
  </si>
  <si>
    <t>บิลเงินสด เล่มที่ 4 เลขที่ 16 ลว. 9 ก.ย. 65</t>
  </si>
  <si>
    <t>บิลเงินสด เล่มที่ 266 เลขที่ 13290 ลว. 10 ก.ย. 65</t>
  </si>
  <si>
    <t>บิลเงินสด เล่มที่ 11 เลขที่ 18 ลว. 13 ก.ย. 65</t>
  </si>
  <si>
    <t>ร้านน้องแดงเบเกอรี่</t>
  </si>
  <si>
    <t>บิลเงินสด เล่มที่ 077 เลขที่ 3830 ลว. 18 ก.ย. 65</t>
  </si>
  <si>
    <t>บิลเงินสด เล่มที่ 11 เลขที่ 17 ลว. 11 ก.ย. 65</t>
  </si>
  <si>
    <t>บ.ลำปางแอลพีจี</t>
  </si>
  <si>
    <t>ใบกำกับภาษี เลขที่ POS4650912-0035 ลว.30 ส.ค. 65</t>
  </si>
  <si>
    <t>บิลเงินสด เล่มที่ 47 เลขที่ 8 ลว. 17 ก.ย. 65</t>
  </si>
  <si>
    <t>บิลเงินสด เล่มที่ 47 เลขที่ 05 ลว. 10 ก.ย. 65</t>
  </si>
  <si>
    <t>บิลเงินสด เล่มที่ 47 เลขที่ 06 ลว. 12 ก.ย. 65</t>
  </si>
  <si>
    <t>นางภาศินี แสงอรุณ</t>
  </si>
  <si>
    <t>บิลเงินสด เล่มที่ 8 เลขที่ 9 ลว. 18 ก.ย. 65</t>
  </si>
  <si>
    <t>น.ส.ณัฎฐิญา ปันดอน</t>
  </si>
  <si>
    <t>บิลเงินสด เล่มที่ 19 เลขที่ 05 ลว. 13 ก.ย. 65</t>
  </si>
  <si>
    <t>นางมรกต อินต๊ะพรหม</t>
  </si>
  <si>
    <t>บิลเงินสด เล่มที่ 8 เลขที่ 59 ลว. 10 ก.ย. 65</t>
  </si>
  <si>
    <t>บิลเงินสด เล่มที่ 19 เลขที่ 07 ลว. 15 ก.ย. 65</t>
  </si>
  <si>
    <t>บิลเงินสด เล่มที่ 8 เลขที่ 58 ลว. 9 ก.ย. 65</t>
  </si>
  <si>
    <t>นางสาววรัญญา หน่วยรักษา</t>
  </si>
  <si>
    <t>บิลเงินสด เล่มที่ 4 เลขที่ 11 ลว. 9 ก.ย. 65</t>
  </si>
  <si>
    <t>บิลเงินสด เล่มที่ 090 เลขที่ 4456 ลว. 22 ก.ย. 65</t>
  </si>
  <si>
    <t>ออป.สาขาที่ 26 สถาบันคชบาลห่งชาติฯ</t>
  </si>
  <si>
    <t>บิลเงินสด เล่มที่ 2182 เลขที่ 28 ลว. 28 ก.ย. 65</t>
  </si>
  <si>
    <t>บิลเงินสด เล่มที่ 084 เลขที่ 4161 ลว. 15 ก.ย. 65</t>
  </si>
  <si>
    <t>ร้านแม่ประจีน</t>
  </si>
  <si>
    <t>บิลเงินสด เล่มที่ 1 เลขที่ 95 ลว. 13 ก.ย. 65</t>
  </si>
  <si>
    <t>ใบกำกับภาษี เลขที่ 052111543644 ลว. 28 ก.ย. 65</t>
  </si>
  <si>
    <t>บิลเงินสด เล่มที่ 19 เลขที่ 9 ลว. 27 ก.ย. 65</t>
  </si>
  <si>
    <t>ใบกำกับภาษี เลขที่ ORVM650928C30008 ลว. 28 ก.ย. 65</t>
  </si>
  <si>
    <t>ใบกำกับภาษี เลขที่ ORVM650928C10003 ลว. 28 ก.ย. 65</t>
  </si>
  <si>
    <t>ใบกำกับภาษี เลขที่ 052081522598 ลว. 18 ก.ย. 65</t>
  </si>
  <si>
    <t xml:space="preserve"> </t>
  </si>
  <si>
    <t>ตามข้อบังคับ อ.อ.ป.</t>
  </si>
  <si>
    <t>ใบกำกับภาษี เลขที่ ORVM650918C30008 ลว. 18 ก.ย. 65</t>
  </si>
  <si>
    <t xml:space="preserve">ว่าด้วยการพาณิชย์ </t>
  </si>
  <si>
    <t>บิลเงินสด เล่มที่ 11 เลขที่ 19 ลว. 19 ก.ย. 65</t>
  </si>
  <si>
    <t>บิลเงินสด เล่มที่ 11 เลขที่ 20 ลว. 19 ก.ย. 65</t>
  </si>
  <si>
    <t>บิลเงินสด เล่มที่ 8 เลขที่ 60 ลว. 22 ก.ย. 65</t>
  </si>
  <si>
    <t>บิลเงินสด เล่มที่ 19 เลขที่ 6 ลว. 19 ก.ย. 65</t>
  </si>
  <si>
    <t>บิลเงินสด เล่มที่ 4 เลขที่ 16 ลว. 19 ก.ย. 65</t>
  </si>
  <si>
    <t>บิลเงินสด เล่มที่ 19 เลขที่ 7 ลว. 22 ก.ย. 65</t>
  </si>
  <si>
    <t>บิลเงินสด เล่มที่ 47 เลขที่ 09 ลว. 19 ก.ย. 65</t>
  </si>
  <si>
    <t>บิลเงินสด เล่มที่ 47เลขที่ 10 ลว. 22 ก.ย. 65</t>
  </si>
  <si>
    <t>บิลเงินสด เล่มที่ 4 เลขที่ 12 ลว. 20 ก.ย. 65</t>
  </si>
  <si>
    <t>ใบกำกับภาษี เลขที่ 052111537266 ลว. 25 ก.ย. 65</t>
  </si>
  <si>
    <t>ใบกำกับภาษี/ใบเสร็จรับเงิน เลขที่ 052021539138 ลว. 20 ก.ย. 65</t>
  </si>
  <si>
    <t>ใบกำกับภาษี/ใบเสร็จรับเงิน เลขที่ 052091530206 ลว. 22 ก.ย. 65</t>
  </si>
  <si>
    <t>บิลเงินสด เล่มที่ 4 เลขที่ 17 ลว. 22 ก.ย. 65</t>
  </si>
  <si>
    <t>หจก.เลิศขวัญ</t>
  </si>
  <si>
    <t>บิลเงินสด เล่มที่ 3 เลขที่57 ลว. 22 ก.ย. 65</t>
  </si>
  <si>
    <t>บิลเงินสด เล่มที่ 280 เลขที่ 13998 ลว. 22 ก.ย. 65</t>
  </si>
  <si>
    <t>บิลเงินสด เล่มที่ 19 เลขที่8 ลว. 26 ก.ย. 65</t>
  </si>
  <si>
    <t>บิลเงินสด เล่มที่ 47 เลขที่ 79 ลว. 24 ก.ย. 65</t>
  </si>
  <si>
    <t>บิลเงินสด เล่มที่ 47 เลขที่ 11 ลว. 24 ก.ย. 65</t>
  </si>
  <si>
    <t>บิลเงินสด เล่มที่4 เลขที่ 11 ลว. 22 ก.ย. 65</t>
  </si>
  <si>
    <t>อุปกรณ์ในการประกอบอาหารตามโครงการครัวช้างไทย</t>
  </si>
  <si>
    <t>ใบกำกับภาษี/ใบเสร็จรับเงิน เลขที่ Octm650928P010001 ลว. 28 ก.ย. 65</t>
  </si>
  <si>
    <t>วัสดุอุปกรณ์เบ็ดเตล็ด</t>
  </si>
  <si>
    <t>บริษัท ซีอาร์ซี ไทวัสดุ จำกัด (สาขาลำปาง)</t>
  </si>
  <si>
    <t>ใบกำกับภาษี/ใบเสร็จรับเงิน เลขที่  LPAIF22090077328 ลว. 12 ก.ย.65</t>
  </si>
  <si>
    <t>ใบกำกับภาษี/ใบเสร็จรับเงิน เลขที่ LGS004SA-650914-0005 ลว. 14 ก.ย.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</si>
</sst>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_-* #,##0_-;\-* #,##0_-;_-* &quot;-&quot;??_-;_-@_-"/>
    <numFmt numFmtId="189" formatCode="[$-101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87" fontId="5" fillId="0" borderId="2" xfId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187" fontId="5" fillId="0" borderId="2" xfId="1" applyFont="1" applyBorder="1" applyAlignment="1">
      <alignment horizontal="left" vertical="center" wrapText="1"/>
    </xf>
    <xf numFmtId="187" fontId="3" fillId="0" borderId="2" xfId="1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187" fontId="5" fillId="0" borderId="2" xfId="1" applyFont="1" applyBorder="1" applyAlignment="1">
      <alignment vertical="center"/>
    </xf>
    <xf numFmtId="49" fontId="5" fillId="0" borderId="2" xfId="0" quotePrefix="1" applyNumberFormat="1" applyFont="1" applyBorder="1" applyAlignment="1">
      <alignment horizontal="left" vertical="center" wrapText="1"/>
    </xf>
    <xf numFmtId="187" fontId="5" fillId="0" borderId="2" xfId="1" applyFont="1" applyBorder="1" applyAlignment="1">
      <alignment vertical="center" wrapText="1"/>
    </xf>
    <xf numFmtId="187" fontId="5" fillId="0" borderId="2" xfId="1" applyFont="1" applyBorder="1" applyAlignment="1">
      <alignment horizontal="right" vertical="center"/>
    </xf>
    <xf numFmtId="187" fontId="5" fillId="0" borderId="2" xfId="1" applyFont="1" applyFill="1" applyBorder="1" applyAlignment="1">
      <alignment horizontal="left" vertical="center" wrapText="1"/>
    </xf>
    <xf numFmtId="187" fontId="3" fillId="0" borderId="0" xfId="1" applyFont="1"/>
    <xf numFmtId="0" fontId="3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87" fontId="5" fillId="0" borderId="3" xfId="1" applyFont="1" applyBorder="1" applyAlignment="1">
      <alignment horizontal="center" vertical="center" wrapText="1"/>
    </xf>
    <xf numFmtId="187" fontId="5" fillId="0" borderId="2" xfId="1" applyFont="1" applyBorder="1" applyAlignment="1">
      <alignment horizontal="center" vertical="center" wrapText="1"/>
    </xf>
    <xf numFmtId="187" fontId="5" fillId="0" borderId="4" xfId="1" applyFont="1" applyBorder="1" applyAlignment="1">
      <alignment horizontal="center" vertical="center" wrapText="1"/>
    </xf>
    <xf numFmtId="187" fontId="5" fillId="0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3" fillId="0" borderId="2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87" fontId="5" fillId="0" borderId="6" xfId="1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7" fontId="4" fillId="0" borderId="2" xfId="1" applyFont="1" applyBorder="1" applyAlignment="1">
      <alignment horizontal="center" vertical="center" wrapText="1"/>
    </xf>
    <xf numFmtId="187" fontId="4" fillId="0" borderId="2" xfId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87" fontId="3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vertical="center" wrapText="1"/>
    </xf>
    <xf numFmtId="187" fontId="3" fillId="0" borderId="2" xfId="1" applyFont="1" applyBorder="1" applyAlignment="1">
      <alignment vertical="center" wrapText="1"/>
    </xf>
    <xf numFmtId="187" fontId="3" fillId="0" borderId="2" xfId="1" applyFont="1" applyBorder="1" applyAlignment="1">
      <alignment vertical="center"/>
    </xf>
    <xf numFmtId="187" fontId="3" fillId="0" borderId="2" xfId="0" applyNumberFormat="1" applyFont="1" applyBorder="1" applyAlignment="1">
      <alignment horizontal="center" vertical="center" wrapText="1"/>
    </xf>
    <xf numFmtId="187" fontId="3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87" fontId="3" fillId="0" borderId="2" xfId="1" applyFont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187" fontId="5" fillId="0" borderId="3" xfId="1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 wrapText="1"/>
    </xf>
    <xf numFmtId="187" fontId="5" fillId="0" borderId="3" xfId="1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5" fillId="0" borderId="8" xfId="0" applyNumberFormat="1" applyFont="1" applyFill="1" applyBorder="1" applyAlignment="1">
      <alignment horizontal="left" vertical="center" wrapText="1"/>
    </xf>
    <xf numFmtId="187" fontId="5" fillId="0" borderId="8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87" fontId="5" fillId="0" borderId="8" xfId="1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left" vertical="center" wrapText="1"/>
    </xf>
    <xf numFmtId="187" fontId="5" fillId="0" borderId="4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7" fontId="5" fillId="0" borderId="4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left" vertical="center" wrapText="1"/>
    </xf>
    <xf numFmtId="187" fontId="5" fillId="0" borderId="3" xfId="1" applyNumberFormat="1" applyFont="1" applyFill="1" applyBorder="1" applyAlignment="1">
      <alignment horizontal="center"/>
    </xf>
    <xf numFmtId="187" fontId="5" fillId="0" borderId="10" xfId="1" applyNumberFormat="1" applyFont="1" applyFill="1" applyBorder="1" applyAlignment="1">
      <alignment horizontal="center"/>
    </xf>
    <xf numFmtId="187" fontId="5" fillId="0" borderId="8" xfId="1" applyNumberFormat="1" applyFont="1" applyFill="1" applyBorder="1"/>
    <xf numFmtId="187" fontId="5" fillId="0" borderId="8" xfId="1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/>
    </xf>
    <xf numFmtId="187" fontId="5" fillId="0" borderId="10" xfId="1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vertical="center" wrapText="1"/>
    </xf>
    <xf numFmtId="187" fontId="5" fillId="0" borderId="4" xfId="1" applyNumberFormat="1" applyFont="1" applyFill="1" applyBorder="1" applyAlignment="1">
      <alignment horizontal="center" vertical="center"/>
    </xf>
    <xf numFmtId="187" fontId="5" fillId="0" borderId="9" xfId="1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187" fontId="5" fillId="0" borderId="3" xfId="1" applyNumberFormat="1" applyFont="1" applyFill="1" applyBorder="1"/>
    <xf numFmtId="49" fontId="5" fillId="0" borderId="5" xfId="0" applyNumberFormat="1" applyFont="1" applyFill="1" applyBorder="1" applyAlignment="1">
      <alignment horizontal="left" vertical="center" wrapText="1"/>
    </xf>
    <xf numFmtId="187" fontId="5" fillId="0" borderId="8" xfId="1" applyNumberFormat="1" applyFont="1" applyFill="1" applyBorder="1" applyAlignment="1">
      <alignment horizontal="center"/>
    </xf>
    <xf numFmtId="187" fontId="5" fillId="0" borderId="7" xfId="1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87" fontId="5" fillId="0" borderId="10" xfId="1" applyNumberFormat="1" applyFont="1" applyFill="1" applyBorder="1" applyAlignment="1">
      <alignment vertical="center"/>
    </xf>
    <xf numFmtId="187" fontId="5" fillId="0" borderId="2" xfId="1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vertical="center" wrapText="1"/>
    </xf>
    <xf numFmtId="187" fontId="5" fillId="0" borderId="3" xfId="1" applyNumberFormat="1" applyFont="1" applyFill="1" applyBorder="1" applyAlignment="1">
      <alignment horizontal="center" vertical="center"/>
    </xf>
    <xf numFmtId="187" fontId="5" fillId="0" borderId="3" xfId="1" applyNumberFormat="1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left"/>
    </xf>
    <xf numFmtId="49" fontId="5" fillId="0" borderId="7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 vertical="center"/>
    </xf>
    <xf numFmtId="187" fontId="5" fillId="0" borderId="4" xfId="1" applyNumberFormat="1" applyFont="1" applyFill="1" applyBorder="1" applyAlignment="1">
      <alignment vertical="center" wrapText="1"/>
    </xf>
    <xf numFmtId="187" fontId="5" fillId="0" borderId="9" xfId="1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187" fontId="3" fillId="0" borderId="3" xfId="1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 wrapText="1"/>
    </xf>
    <xf numFmtId="187" fontId="3" fillId="0" borderId="3" xfId="1" applyNumberFormat="1" applyFont="1" applyFill="1" applyBorder="1"/>
    <xf numFmtId="49" fontId="3" fillId="0" borderId="3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187" fontId="3" fillId="0" borderId="4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wrapText="1"/>
    </xf>
    <xf numFmtId="49" fontId="3" fillId="0" borderId="5" xfId="0" applyNumberFormat="1" applyFont="1" applyFill="1" applyBorder="1" applyAlignment="1">
      <alignment vertical="center"/>
    </xf>
    <xf numFmtId="187" fontId="3" fillId="0" borderId="4" xfId="1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87" fontId="3" fillId="0" borderId="8" xfId="1" applyNumberFormat="1" applyFont="1" applyFill="1" applyBorder="1"/>
    <xf numFmtId="49" fontId="3" fillId="0" borderId="7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/>
    </xf>
    <xf numFmtId="49" fontId="5" fillId="0" borderId="12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/>
    </xf>
    <xf numFmtId="49" fontId="5" fillId="0" borderId="13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vertical="center" wrapText="1"/>
    </xf>
    <xf numFmtId="187" fontId="3" fillId="0" borderId="2" xfId="1" applyFont="1" applyBorder="1" applyAlignment="1">
      <alignment horizontal="left" vertical="center" wrapText="1"/>
    </xf>
    <xf numFmtId="187" fontId="5" fillId="0" borderId="3" xfId="1" applyNumberFormat="1" applyFont="1" applyFill="1" applyBorder="1" applyAlignment="1">
      <alignment horizontal="left" vertical="center"/>
    </xf>
    <xf numFmtId="187" fontId="5" fillId="0" borderId="4" xfId="1" applyNumberFormat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12" xfId="0" applyNumberFormat="1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/>
    <xf numFmtId="49" fontId="5" fillId="0" borderId="14" xfId="0" applyNumberFormat="1" applyFont="1" applyFill="1" applyBorder="1" applyAlignment="1"/>
    <xf numFmtId="49" fontId="3" fillId="0" borderId="13" xfId="0" applyNumberFormat="1" applyFont="1" applyFill="1" applyBorder="1" applyAlignment="1"/>
    <xf numFmtId="49" fontId="3" fillId="0" borderId="12" xfId="0" applyNumberFormat="1" applyFont="1" applyFill="1" applyBorder="1" applyAlignment="1"/>
    <xf numFmtId="0" fontId="3" fillId="0" borderId="2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2" xfId="0" quotePrefix="1" applyNumberFormat="1" applyFont="1" applyBorder="1" applyAlignment="1">
      <alignment horizontal="left" vertical="center" wrapText="1"/>
    </xf>
    <xf numFmtId="49" fontId="5" fillId="0" borderId="2" xfId="0" quotePrefix="1" applyNumberFormat="1" applyFont="1" applyFill="1" applyBorder="1" applyAlignment="1">
      <alignment horizontal="left" vertical="center" wrapText="1"/>
    </xf>
    <xf numFmtId="49" fontId="5" fillId="0" borderId="2" xfId="0" quotePrefix="1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8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/>
    </xf>
    <xf numFmtId="187" fontId="5" fillId="0" borderId="2" xfId="1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49" fontId="5" fillId="0" borderId="8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top"/>
    </xf>
    <xf numFmtId="2" fontId="3" fillId="0" borderId="10" xfId="0" applyNumberFormat="1" applyFont="1" applyBorder="1" applyAlignment="1">
      <alignment vertical="top"/>
    </xf>
    <xf numFmtId="187" fontId="3" fillId="0" borderId="10" xfId="1" applyFont="1" applyBorder="1" applyAlignment="1">
      <alignment vertical="top"/>
    </xf>
    <xf numFmtId="1" fontId="3" fillId="0" borderId="10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187" fontId="3" fillId="0" borderId="10" xfId="1" applyFont="1" applyBorder="1" applyAlignment="1">
      <alignment horizontal="right" vertical="top" wrapText="1"/>
    </xf>
    <xf numFmtId="2" fontId="3" fillId="0" borderId="10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left" vertical="top"/>
    </xf>
    <xf numFmtId="2" fontId="3" fillId="0" borderId="0" xfId="0" applyNumberFormat="1" applyFont="1" applyAlignment="1">
      <alignment vertical="top"/>
    </xf>
    <xf numFmtId="188" fontId="3" fillId="0" borderId="8" xfId="1" applyNumberFormat="1" applyFont="1" applyBorder="1" applyAlignment="1">
      <alignment vertical="top"/>
    </xf>
    <xf numFmtId="2" fontId="3" fillId="0" borderId="7" xfId="0" applyNumberFormat="1" applyFont="1" applyBorder="1" applyAlignment="1">
      <alignment vertical="top"/>
    </xf>
    <xf numFmtId="187" fontId="3" fillId="0" borderId="7" xfId="1" applyFont="1" applyBorder="1" applyAlignment="1">
      <alignment vertical="top"/>
    </xf>
    <xf numFmtId="1" fontId="3" fillId="0" borderId="7" xfId="0" applyNumberFormat="1" applyFont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left" vertical="top" wrapText="1"/>
    </xf>
    <xf numFmtId="187" fontId="3" fillId="0" borderId="7" xfId="1" applyFont="1" applyBorder="1" applyAlignment="1">
      <alignment horizontal="right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187" fontId="3" fillId="0" borderId="7" xfId="1" applyFont="1" applyBorder="1" applyAlignment="1">
      <alignment vertical="top" wrapText="1"/>
    </xf>
    <xf numFmtId="188" fontId="3" fillId="0" borderId="4" xfId="1" applyNumberFormat="1" applyFont="1" applyBorder="1" applyAlignment="1">
      <alignment vertical="top"/>
    </xf>
    <xf numFmtId="2" fontId="3" fillId="0" borderId="9" xfId="0" applyNumberFormat="1" applyFont="1" applyBorder="1" applyAlignment="1">
      <alignment vertical="top"/>
    </xf>
    <xf numFmtId="187" fontId="3" fillId="0" borderId="9" xfId="1" applyFont="1" applyBorder="1" applyAlignment="1">
      <alignment vertical="top"/>
    </xf>
    <xf numFmtId="1" fontId="3" fillId="0" borderId="9" xfId="0" applyNumberFormat="1" applyFont="1" applyBorder="1" applyAlignment="1">
      <alignment horizontal="left" vertical="top" wrapText="1"/>
    </xf>
    <xf numFmtId="2" fontId="3" fillId="0" borderId="9" xfId="0" applyNumberFormat="1" applyFont="1" applyBorder="1" applyAlignment="1">
      <alignment horizontal="left" vertical="top" wrapText="1"/>
    </xf>
    <xf numFmtId="187" fontId="3" fillId="0" borderId="9" xfId="1" applyFont="1" applyBorder="1" applyAlignment="1">
      <alignment vertical="top" wrapText="1"/>
    </xf>
    <xf numFmtId="187" fontId="3" fillId="0" borderId="9" xfId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1" fontId="3" fillId="0" borderId="10" xfId="0" applyNumberFormat="1" applyFont="1" applyBorder="1" applyAlignment="1">
      <alignment horizontal="center" vertical="top" wrapText="1"/>
    </xf>
    <xf numFmtId="187" fontId="3" fillId="0" borderId="10" xfId="1" applyFont="1" applyBorder="1" applyAlignment="1">
      <alignment horizontal="right" vertical="top"/>
    </xf>
    <xf numFmtId="2" fontId="3" fillId="0" borderId="3" xfId="0" applyNumberFormat="1" applyFont="1" applyBorder="1" applyAlignment="1">
      <alignment horizontal="left" vertical="top" wrapText="1"/>
    </xf>
    <xf numFmtId="2" fontId="3" fillId="0" borderId="8" xfId="0" applyNumberFormat="1" applyFont="1" applyBorder="1" applyAlignment="1">
      <alignment horizontal="left" vertical="top" wrapText="1"/>
    </xf>
    <xf numFmtId="2" fontId="3" fillId="0" borderId="4" xfId="0" applyNumberFormat="1" applyFont="1" applyBorder="1" applyAlignment="1">
      <alignment horizontal="left" vertical="top" wrapText="1"/>
    </xf>
    <xf numFmtId="187" fontId="3" fillId="0" borderId="10" xfId="1" applyFont="1" applyBorder="1" applyAlignment="1">
      <alignment vertical="top" wrapText="1"/>
    </xf>
    <xf numFmtId="189" fontId="3" fillId="0" borderId="3" xfId="0" applyNumberFormat="1" applyFont="1" applyBorder="1" applyAlignment="1">
      <alignment horizontal="left" vertical="center"/>
    </xf>
    <xf numFmtId="2" fontId="3" fillId="0" borderId="4" xfId="0" applyNumberFormat="1" applyFont="1" applyBorder="1" applyAlignment="1">
      <alignment vertical="top"/>
    </xf>
    <xf numFmtId="2" fontId="5" fillId="0" borderId="7" xfId="0" applyNumberFormat="1" applyFont="1" applyBorder="1" applyAlignment="1">
      <alignment vertical="top"/>
    </xf>
    <xf numFmtId="187" fontId="5" fillId="0" borderId="7" xfId="1" applyFont="1" applyBorder="1" applyAlignment="1">
      <alignment vertical="top"/>
    </xf>
    <xf numFmtId="187" fontId="5" fillId="0" borderId="3" xfId="1" applyFont="1" applyBorder="1" applyAlignment="1">
      <alignment vertical="top"/>
    </xf>
    <xf numFmtId="2" fontId="5" fillId="0" borderId="0" xfId="0" applyNumberFormat="1" applyFont="1" applyBorder="1" applyAlignment="1">
      <alignment vertical="top" wrapText="1"/>
    </xf>
    <xf numFmtId="187" fontId="5" fillId="2" borderId="3" xfId="1" applyNumberFormat="1" applyFont="1" applyFill="1" applyBorder="1" applyAlignment="1">
      <alignment horizontal="center" vertical="center" wrapText="1"/>
    </xf>
    <xf numFmtId="187" fontId="3" fillId="0" borderId="13" xfId="1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horizontal="left" vertical="top" wrapText="1"/>
    </xf>
    <xf numFmtId="188" fontId="5" fillId="0" borderId="8" xfId="1" applyNumberFormat="1" applyFont="1" applyBorder="1" applyAlignment="1">
      <alignment vertical="top"/>
    </xf>
    <xf numFmtId="187" fontId="5" fillId="0" borderId="8" xfId="1" applyFont="1" applyBorder="1" applyAlignment="1">
      <alignment vertical="top"/>
    </xf>
    <xf numFmtId="1" fontId="5" fillId="0" borderId="8" xfId="0" applyNumberFormat="1" applyFont="1" applyBorder="1" applyAlignment="1">
      <alignment horizontal="left" vertical="top" wrapText="1"/>
    </xf>
    <xf numFmtId="187" fontId="5" fillId="2" borderId="8" xfId="1" applyFont="1" applyFill="1" applyBorder="1" applyAlignment="1">
      <alignment vertical="top" wrapText="1"/>
    </xf>
    <xf numFmtId="0" fontId="3" fillId="0" borderId="0" xfId="0" applyFont="1" applyBorder="1"/>
    <xf numFmtId="187" fontId="5" fillId="0" borderId="12" xfId="1" applyFont="1" applyBorder="1" applyAlignment="1">
      <alignment vertical="top" wrapText="1"/>
    </xf>
    <xf numFmtId="2" fontId="5" fillId="0" borderId="8" xfId="0" applyNumberFormat="1" applyFont="1" applyBorder="1" applyAlignment="1">
      <alignment horizontal="center" vertical="top" wrapText="1"/>
    </xf>
    <xf numFmtId="187" fontId="5" fillId="2" borderId="8" xfId="1" applyNumberFormat="1" applyFont="1" applyFill="1" applyBorder="1" applyAlignment="1">
      <alignment horizontal="center" vertical="center" wrapText="1"/>
    </xf>
    <xf numFmtId="187" fontId="3" fillId="0" borderId="12" xfId="1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187" fontId="5" fillId="0" borderId="4" xfId="1" applyFont="1" applyBorder="1" applyAlignment="1">
      <alignment vertical="top"/>
    </xf>
    <xf numFmtId="1" fontId="5" fillId="0" borderId="4" xfId="0" applyNumberFormat="1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vertical="top" wrapText="1"/>
    </xf>
    <xf numFmtId="187" fontId="5" fillId="2" borderId="4" xfId="1" applyFont="1" applyFill="1" applyBorder="1" applyAlignment="1">
      <alignment vertical="top" wrapText="1"/>
    </xf>
    <xf numFmtId="0" fontId="3" fillId="0" borderId="1" xfId="0" applyFont="1" applyBorder="1"/>
    <xf numFmtId="2" fontId="5" fillId="0" borderId="9" xfId="0" applyNumberFormat="1" applyFont="1" applyBorder="1" applyAlignment="1">
      <alignment horizontal="left" vertical="top" wrapText="1"/>
    </xf>
    <xf numFmtId="2" fontId="5" fillId="0" borderId="10" xfId="0" applyNumberFormat="1" applyFont="1" applyBorder="1" applyAlignment="1">
      <alignment vertical="top"/>
    </xf>
    <xf numFmtId="0" fontId="3" fillId="0" borderId="8" xfId="0" applyFont="1" applyBorder="1"/>
    <xf numFmtId="187" fontId="5" fillId="2" borderId="15" xfId="1" applyNumberFormat="1" applyFont="1" applyFill="1" applyBorder="1" applyAlignment="1">
      <alignment horizontal="center" vertical="center" wrapText="1"/>
    </xf>
    <xf numFmtId="187" fontId="3" fillId="0" borderId="3" xfId="1" applyNumberFormat="1" applyFont="1" applyBorder="1" applyAlignment="1">
      <alignment horizontal="center" vertical="center" wrapText="1"/>
    </xf>
    <xf numFmtId="187" fontId="5" fillId="0" borderId="0" xfId="1" applyFont="1" applyBorder="1" applyAlignment="1">
      <alignment vertical="top"/>
    </xf>
    <xf numFmtId="0" fontId="3" fillId="0" borderId="7" xfId="0" applyFont="1" applyBorder="1"/>
    <xf numFmtId="187" fontId="5" fillId="2" borderId="16" xfId="1" applyNumberFormat="1" applyFont="1" applyFill="1" applyBorder="1" applyAlignment="1">
      <alignment horizontal="center" vertical="center" wrapText="1"/>
    </xf>
    <xf numFmtId="187" fontId="3" fillId="0" borderId="8" xfId="1" applyNumberFormat="1" applyFont="1" applyBorder="1" applyAlignment="1">
      <alignment horizontal="center" vertical="center" wrapText="1"/>
    </xf>
    <xf numFmtId="187" fontId="5" fillId="0" borderId="10" xfId="1" applyFont="1" applyBorder="1" applyAlignment="1">
      <alignment vertical="top"/>
    </xf>
    <xf numFmtId="187" fontId="5" fillId="0" borderId="10" xfId="1" applyFont="1" applyBorder="1" applyAlignment="1">
      <alignment horizontal="right" vertical="top"/>
    </xf>
    <xf numFmtId="2" fontId="5" fillId="0" borderId="13" xfId="0" applyNumberFormat="1" applyFont="1" applyBorder="1" applyAlignment="1">
      <alignment vertical="top" wrapText="1"/>
    </xf>
    <xf numFmtId="187" fontId="5" fillId="2" borderId="13" xfId="1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vertical="top" wrapText="1"/>
    </xf>
    <xf numFmtId="187" fontId="3" fillId="0" borderId="10" xfId="1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left" vertical="top" wrapText="1"/>
    </xf>
    <xf numFmtId="0" fontId="3" fillId="0" borderId="12" xfId="0" applyFont="1" applyBorder="1"/>
    <xf numFmtId="187" fontId="5" fillId="2" borderId="17" xfId="1" applyNumberFormat="1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vertical="top" wrapText="1"/>
    </xf>
    <xf numFmtId="187" fontId="3" fillId="0" borderId="7" xfId="1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8" xfId="0" applyNumberFormat="1" applyFont="1" applyBorder="1" applyAlignment="1">
      <alignment horizontal="left" vertical="top" wrapText="1"/>
    </xf>
    <xf numFmtId="188" fontId="5" fillId="0" borderId="4" xfId="1" applyNumberFormat="1" applyFont="1" applyBorder="1" applyAlignment="1">
      <alignment vertical="top"/>
    </xf>
    <xf numFmtId="2" fontId="5" fillId="0" borderId="9" xfId="0" applyNumberFormat="1" applyFont="1" applyBorder="1" applyAlignment="1">
      <alignment vertical="top"/>
    </xf>
    <xf numFmtId="187" fontId="5" fillId="0" borderId="9" xfId="1" applyFont="1" applyBorder="1" applyAlignment="1">
      <alignment vertical="top"/>
    </xf>
    <xf numFmtId="2" fontId="5" fillId="0" borderId="4" xfId="0" applyNumberFormat="1" applyFont="1" applyBorder="1" applyAlignment="1">
      <alignment vertical="top" wrapText="1"/>
    </xf>
    <xf numFmtId="187" fontId="5" fillId="2" borderId="18" xfId="1" applyFont="1" applyFill="1" applyBorder="1" applyAlignment="1">
      <alignment vertical="top" wrapText="1"/>
    </xf>
    <xf numFmtId="187" fontId="5" fillId="0" borderId="7" xfId="1" applyFont="1" applyBorder="1" applyAlignment="1">
      <alignment vertical="top" wrapText="1"/>
    </xf>
    <xf numFmtId="2" fontId="5" fillId="0" borderId="7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left" vertical="top" wrapText="1"/>
    </xf>
    <xf numFmtId="187" fontId="5" fillId="0" borderId="3" xfId="1" applyFont="1" applyBorder="1" applyAlignment="1">
      <alignment horizontal="right" vertical="top"/>
    </xf>
    <xf numFmtId="2" fontId="5" fillId="0" borderId="7" xfId="0" applyNumberFormat="1" applyFont="1" applyBorder="1" applyAlignment="1">
      <alignment vertical="top" wrapText="1"/>
    </xf>
    <xf numFmtId="187" fontId="5" fillId="0" borderId="13" xfId="1" applyFont="1" applyBorder="1" applyAlignment="1">
      <alignment vertical="top" wrapText="1"/>
    </xf>
    <xf numFmtId="187" fontId="5" fillId="2" borderId="19" xfId="1" applyFont="1" applyFill="1" applyBorder="1" applyAlignment="1">
      <alignment vertical="top" wrapText="1"/>
    </xf>
    <xf numFmtId="187" fontId="5" fillId="2" borderId="16" xfId="1" applyFont="1" applyFill="1" applyBorder="1" applyAlignment="1">
      <alignment vertical="top" wrapText="1"/>
    </xf>
    <xf numFmtId="187" fontId="5" fillId="2" borderId="19" xfId="1" applyNumberFormat="1" applyFont="1" applyFill="1" applyBorder="1" applyAlignment="1">
      <alignment horizontal="center" vertical="center" wrapText="1"/>
    </xf>
    <xf numFmtId="187" fontId="5" fillId="0" borderId="1" xfId="1" applyFont="1" applyBorder="1" applyAlignment="1">
      <alignment vertical="top"/>
    </xf>
    <xf numFmtId="2" fontId="5" fillId="0" borderId="1" xfId="0" applyNumberFormat="1" applyFont="1" applyBorder="1" applyAlignment="1">
      <alignment vertical="top" wrapText="1"/>
    </xf>
    <xf numFmtId="187" fontId="5" fillId="2" borderId="4" xfId="1" applyNumberFormat="1" applyFont="1" applyFill="1" applyBorder="1" applyAlignment="1">
      <alignment horizontal="center" vertical="center" wrapText="1"/>
    </xf>
    <xf numFmtId="187" fontId="5" fillId="2" borderId="12" xfId="1" applyNumberFormat="1" applyFont="1" applyFill="1" applyBorder="1" applyAlignment="1">
      <alignment horizontal="center" vertical="center" wrapText="1"/>
    </xf>
    <xf numFmtId="187" fontId="5" fillId="2" borderId="20" xfId="1" applyNumberFormat="1" applyFont="1" applyFill="1" applyBorder="1" applyAlignment="1">
      <alignment horizontal="center" vertical="center" wrapText="1"/>
    </xf>
    <xf numFmtId="0" fontId="3" fillId="0" borderId="9" xfId="0" applyFont="1" applyBorder="1"/>
    <xf numFmtId="187" fontId="5" fillId="2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2" fontId="5" fillId="0" borderId="21" xfId="0" applyNumberFormat="1" applyFont="1" applyBorder="1" applyAlignment="1">
      <alignment vertical="top"/>
    </xf>
    <xf numFmtId="187" fontId="5" fillId="0" borderId="21" xfId="1" applyFont="1" applyBorder="1" applyAlignment="1">
      <alignment vertical="top"/>
    </xf>
    <xf numFmtId="187" fontId="5" fillId="0" borderId="2" xfId="1" applyFont="1" applyBorder="1" applyAlignment="1">
      <alignment vertical="top"/>
    </xf>
    <xf numFmtId="1" fontId="3" fillId="0" borderId="21" xfId="0" applyNumberFormat="1" applyFont="1" applyBorder="1" applyAlignment="1">
      <alignment horizontal="center" vertical="top" wrapText="1"/>
    </xf>
    <xf numFmtId="0" fontId="3" fillId="0" borderId="11" xfId="0" applyFont="1" applyBorder="1"/>
    <xf numFmtId="187" fontId="5" fillId="2" borderId="2" xfId="1" applyNumberFormat="1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vertical="top" wrapText="1"/>
    </xf>
    <xf numFmtId="187" fontId="3" fillId="0" borderId="6" xfId="1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21" xfId="0" applyNumberFormat="1" applyFont="1" applyBorder="1" applyAlignment="1">
      <alignment horizontal="left" vertical="top" wrapText="1"/>
    </xf>
    <xf numFmtId="2" fontId="5" fillId="0" borderId="21" xfId="0" applyNumberFormat="1" applyFont="1" applyBorder="1" applyAlignment="1">
      <alignment vertical="top" wrapText="1"/>
    </xf>
    <xf numFmtId="187" fontId="5" fillId="2" borderId="2" xfId="1" applyFont="1" applyFill="1" applyBorder="1" applyAlignment="1">
      <alignment vertical="top" wrapText="1"/>
    </xf>
    <xf numFmtId="187" fontId="5" fillId="0" borderId="21" xfId="1" applyFont="1" applyBorder="1" applyAlignment="1">
      <alignment vertical="top" wrapText="1"/>
    </xf>
    <xf numFmtId="2" fontId="5" fillId="0" borderId="2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center"/>
    </xf>
    <xf numFmtId="187" fontId="5" fillId="0" borderId="8" xfId="1" applyFont="1" applyBorder="1" applyAlignment="1">
      <alignment vertical="top" wrapText="1"/>
    </xf>
    <xf numFmtId="187" fontId="5" fillId="0" borderId="14" xfId="1" applyFont="1" applyBorder="1" applyAlignment="1">
      <alignment vertical="top"/>
    </xf>
    <xf numFmtId="1" fontId="5" fillId="0" borderId="3" xfId="0" applyNumberFormat="1" applyFont="1" applyBorder="1" applyAlignment="1">
      <alignment horizontal="left" vertical="top" wrapText="1"/>
    </xf>
    <xf numFmtId="2" fontId="5" fillId="0" borderId="10" xfId="0" applyNumberFormat="1" applyFont="1" applyBorder="1" applyAlignment="1">
      <alignment vertical="top" wrapText="1"/>
    </xf>
    <xf numFmtId="187" fontId="5" fillId="2" borderId="22" xfId="1" applyFont="1" applyFill="1" applyBorder="1" applyAlignment="1">
      <alignment vertical="top" wrapText="1"/>
    </xf>
    <xf numFmtId="2" fontId="5" fillId="0" borderId="14" xfId="0" applyNumberFormat="1" applyFont="1" applyBorder="1" applyAlignment="1">
      <alignment vertical="top" wrapText="1"/>
    </xf>
    <xf numFmtId="2" fontId="5" fillId="0" borderId="10" xfId="0" applyNumberFormat="1" applyFont="1" applyBorder="1" applyAlignment="1">
      <alignment horizontal="left" vertical="top" wrapText="1"/>
    </xf>
    <xf numFmtId="2" fontId="5" fillId="0" borderId="8" xfId="0" applyNumberFormat="1" applyFont="1" applyBorder="1" applyAlignment="1">
      <alignment horizontal="left" vertical="top"/>
    </xf>
    <xf numFmtId="2" fontId="5" fillId="0" borderId="4" xfId="0" applyNumberFormat="1" applyFont="1" applyBorder="1" applyAlignment="1">
      <alignment horizontal="left" vertical="top"/>
    </xf>
    <xf numFmtId="187" fontId="3" fillId="0" borderId="5" xfId="1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top" wrapText="1"/>
    </xf>
    <xf numFmtId="0" fontId="3" fillId="0" borderId="14" xfId="0" applyFont="1" applyBorder="1"/>
    <xf numFmtId="0" fontId="6" fillId="0" borderId="8" xfId="0" applyFont="1" applyBorder="1"/>
    <xf numFmtId="0" fontId="6" fillId="0" borderId="4" xfId="0" applyFont="1" applyBorder="1"/>
    <xf numFmtId="1" fontId="5" fillId="0" borderId="1" xfId="0" applyNumberFormat="1" applyFont="1" applyBorder="1" applyAlignment="1">
      <alignment horizontal="left" vertical="top" wrapText="1"/>
    </xf>
    <xf numFmtId="187" fontId="5" fillId="2" borderId="23" xfId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187" fontId="3" fillId="0" borderId="3" xfId="1" applyFont="1" applyBorder="1"/>
    <xf numFmtId="2" fontId="3" fillId="0" borderId="3" xfId="0" applyNumberFormat="1" applyFont="1" applyBorder="1" applyAlignment="1">
      <alignment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1190625</xdr:colOff>
      <xdr:row>0</xdr:row>
      <xdr:rowOff>152401</xdr:rowOff>
    </xdr:from>
    <xdr:to>
      <xdr:col>10</xdr:col>
      <xdr:colOff>2162175</xdr:colOff>
      <xdr:row>1</xdr:row>
      <xdr:rowOff>257175</xdr:rowOff>
    </xdr:to>
    <xdr:sp macro="" textlink="">
      <xdr:nvSpPr>
        <xdr:cNvPr id="2" name="TextBox 1">
          <a:extLst>
            <a:ext uri="{FF2B5EF4-FFF2-40B4-BE49-F238E27FC236}"/>
          </a:extLst>
        </xdr:cNvPr>
        <xdr:cNvSpPr txBox="1"/>
      </xdr:nvSpPr>
      <xdr:spPr>
        <a:xfrm>
          <a:off x="13335000" y="152401"/>
          <a:ext cx="828675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tabSelected="1" view="pageBreakPreview" topLeftCell="A369" zoomScale="90" zoomScaleNormal="90" zoomScaleSheetLayoutView="90" workbookViewId="0">
      <selection activeCell="C375" sqref="C375"/>
    </sheetView>
  </sheetViews>
  <sheetFormatPr defaultRowHeight="24" x14ac:dyDescent="0.55000000000000004"/>
  <cols>
    <col min="1" max="1" width="5.875" style="3" bestFit="1" customWidth="1"/>
    <col min="2" max="2" width="34.25" style="2" customWidth="1"/>
    <col min="3" max="3" width="13.75" style="24" customWidth="1"/>
    <col min="4" max="4" width="12.5" style="24" bestFit="1" customWidth="1"/>
    <col min="5" max="5" width="12.25" style="3" bestFit="1" customWidth="1"/>
    <col min="6" max="6" width="17.75" style="31" customWidth="1"/>
    <col min="7" max="7" width="13.375" style="24" customWidth="1"/>
    <col min="8" max="8" width="43.75" style="2" bestFit="1" customWidth="1"/>
    <col min="9" max="9" width="12.375" style="24" customWidth="1"/>
    <col min="10" max="10" width="19.75" style="3" customWidth="1"/>
    <col min="11" max="11" width="49.625" style="18" bestFit="1" customWidth="1"/>
    <col min="12" max="16384" width="9" style="2"/>
  </cols>
  <sheetData>
    <row r="1" spans="1:13" x14ac:dyDescent="0.5500000000000000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"/>
      <c r="M1" s="1"/>
    </row>
    <row r="2" spans="1:13" x14ac:dyDescent="0.55000000000000004">
      <c r="A2" s="38" t="s">
        <v>335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"/>
      <c r="M2" s="1"/>
    </row>
    <row r="3" spans="1:13" x14ac:dyDescent="0.55000000000000004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"/>
      <c r="M3" s="3"/>
    </row>
    <row r="4" spans="1:13" x14ac:dyDescent="0.55000000000000004">
      <c r="A4" s="37" t="s">
        <v>2</v>
      </c>
      <c r="B4" s="37" t="s">
        <v>3</v>
      </c>
      <c r="C4" s="40" t="s">
        <v>4</v>
      </c>
      <c r="D4" s="41" t="s">
        <v>5</v>
      </c>
      <c r="E4" s="37" t="s">
        <v>6</v>
      </c>
      <c r="F4" s="42" t="s">
        <v>7</v>
      </c>
      <c r="G4" s="42"/>
      <c r="H4" s="43" t="s">
        <v>8</v>
      </c>
      <c r="I4" s="43"/>
      <c r="J4" s="37" t="s">
        <v>9</v>
      </c>
      <c r="K4" s="4" t="s">
        <v>10</v>
      </c>
    </row>
    <row r="5" spans="1:13" x14ac:dyDescent="0.55000000000000004">
      <c r="A5" s="37"/>
      <c r="B5" s="37"/>
      <c r="C5" s="40"/>
      <c r="D5" s="41"/>
      <c r="E5" s="37"/>
      <c r="F5" s="42"/>
      <c r="G5" s="42"/>
      <c r="H5" s="43"/>
      <c r="I5" s="43"/>
      <c r="J5" s="37"/>
      <c r="K5" s="4" t="s">
        <v>11</v>
      </c>
    </row>
    <row r="6" spans="1:13" s="8" customFormat="1" ht="48" x14ac:dyDescent="0.2">
      <c r="A6" s="5">
        <v>1</v>
      </c>
      <c r="B6" s="6" t="s">
        <v>12</v>
      </c>
      <c r="C6" s="22">
        <v>90225</v>
      </c>
      <c r="D6" s="22">
        <f>C6</f>
        <v>90225</v>
      </c>
      <c r="E6" s="121" t="s">
        <v>13</v>
      </c>
      <c r="F6" s="7" t="s">
        <v>14</v>
      </c>
      <c r="G6" s="19">
        <f t="shared" ref="G6:G7" si="0">C6</f>
        <v>90225</v>
      </c>
      <c r="H6" s="36" t="str">
        <f>F6</f>
        <v>ร้านอัคคพลพานิช</v>
      </c>
      <c r="I6" s="19">
        <f t="shared" ref="H6:I7" si="1">G6</f>
        <v>90225</v>
      </c>
      <c r="J6" s="121" t="s">
        <v>15</v>
      </c>
      <c r="K6" s="150" t="s">
        <v>16</v>
      </c>
    </row>
    <row r="7" spans="1:13" s="8" customFormat="1" ht="48" x14ac:dyDescent="0.2">
      <c r="A7" s="5">
        <f>A6+1</f>
        <v>2</v>
      </c>
      <c r="B7" s="6" t="s">
        <v>17</v>
      </c>
      <c r="C7" s="22">
        <v>360</v>
      </c>
      <c r="D7" s="22">
        <f t="shared" ref="D7:D34" si="2">C7</f>
        <v>360</v>
      </c>
      <c r="E7" s="121" t="s">
        <v>13</v>
      </c>
      <c r="F7" s="6" t="s">
        <v>18</v>
      </c>
      <c r="G7" s="19">
        <f t="shared" si="0"/>
        <v>360</v>
      </c>
      <c r="H7" s="36" t="str">
        <f t="shared" si="1"/>
        <v>ร้านคมศิลป์วัสดุก่อสร้าง</v>
      </c>
      <c r="I7" s="19">
        <f t="shared" si="1"/>
        <v>360</v>
      </c>
      <c r="J7" s="121" t="s">
        <v>15</v>
      </c>
      <c r="K7" s="150" t="s">
        <v>19</v>
      </c>
    </row>
    <row r="8" spans="1:13" s="8" customFormat="1" ht="72" x14ac:dyDescent="0.2">
      <c r="A8" s="5">
        <f t="shared" ref="A8:A71" si="3">A7+1</f>
        <v>3</v>
      </c>
      <c r="B8" s="6" t="s">
        <v>20</v>
      </c>
      <c r="C8" s="22">
        <v>730</v>
      </c>
      <c r="D8" s="22">
        <f t="shared" si="2"/>
        <v>730</v>
      </c>
      <c r="E8" s="121" t="s">
        <v>13</v>
      </c>
      <c r="F8" s="7" t="s">
        <v>21</v>
      </c>
      <c r="G8" s="19">
        <f>C8</f>
        <v>730</v>
      </c>
      <c r="H8" s="36" t="str">
        <f>F8</f>
        <v>นายประยุทธ  ใจดี</v>
      </c>
      <c r="I8" s="19">
        <f>G8</f>
        <v>730</v>
      </c>
      <c r="J8" s="121" t="s">
        <v>15</v>
      </c>
      <c r="K8" s="150" t="s">
        <v>22</v>
      </c>
    </row>
    <row r="9" spans="1:13" s="8" customFormat="1" ht="48" x14ac:dyDescent="0.2">
      <c r="A9" s="5">
        <f t="shared" si="3"/>
        <v>4</v>
      </c>
      <c r="B9" s="9" t="s">
        <v>23</v>
      </c>
      <c r="C9" s="22">
        <v>1900</v>
      </c>
      <c r="D9" s="22">
        <f t="shared" si="2"/>
        <v>1900</v>
      </c>
      <c r="E9" s="121" t="s">
        <v>13</v>
      </c>
      <c r="F9" s="7" t="s">
        <v>24</v>
      </c>
      <c r="G9" s="22">
        <f t="shared" ref="G9:G34" si="4">C9</f>
        <v>1900</v>
      </c>
      <c r="H9" s="36" t="str">
        <f t="shared" ref="H9:I34" si="5">F9</f>
        <v>นายปรวัฒน์   เมฆาเทิดทรัพย์</v>
      </c>
      <c r="I9" s="19">
        <f t="shared" si="5"/>
        <v>1900</v>
      </c>
      <c r="J9" s="121" t="s">
        <v>15</v>
      </c>
      <c r="K9" s="150" t="s">
        <v>25</v>
      </c>
    </row>
    <row r="10" spans="1:13" s="8" customFormat="1" ht="48" x14ac:dyDescent="0.2">
      <c r="A10" s="5">
        <f t="shared" si="3"/>
        <v>5</v>
      </c>
      <c r="B10" s="9" t="s">
        <v>26</v>
      </c>
      <c r="C10" s="22">
        <v>600</v>
      </c>
      <c r="D10" s="22">
        <f t="shared" si="2"/>
        <v>600</v>
      </c>
      <c r="E10" s="121" t="s">
        <v>13</v>
      </c>
      <c r="F10" s="7" t="s">
        <v>21</v>
      </c>
      <c r="G10" s="22">
        <f t="shared" si="4"/>
        <v>600</v>
      </c>
      <c r="H10" s="36" t="str">
        <f t="shared" si="5"/>
        <v>นายประยุทธ  ใจดี</v>
      </c>
      <c r="I10" s="19">
        <f t="shared" si="5"/>
        <v>600</v>
      </c>
      <c r="J10" s="121" t="s">
        <v>15</v>
      </c>
      <c r="K10" s="150" t="s">
        <v>27</v>
      </c>
    </row>
    <row r="11" spans="1:13" s="8" customFormat="1" ht="48" x14ac:dyDescent="0.2">
      <c r="A11" s="5">
        <f t="shared" si="3"/>
        <v>6</v>
      </c>
      <c r="B11" s="6" t="s">
        <v>28</v>
      </c>
      <c r="C11" s="22">
        <v>6500</v>
      </c>
      <c r="D11" s="22">
        <f t="shared" si="2"/>
        <v>6500</v>
      </c>
      <c r="E11" s="121" t="s">
        <v>13</v>
      </c>
      <c r="F11" s="7" t="s">
        <v>18</v>
      </c>
      <c r="G11" s="22">
        <f t="shared" si="4"/>
        <v>6500</v>
      </c>
      <c r="H11" s="36" t="str">
        <f t="shared" si="5"/>
        <v>ร้านคมศิลป์วัสดุก่อสร้าง</v>
      </c>
      <c r="I11" s="19">
        <f t="shared" si="5"/>
        <v>6500</v>
      </c>
      <c r="J11" s="121" t="s">
        <v>15</v>
      </c>
      <c r="K11" s="150" t="s">
        <v>29</v>
      </c>
    </row>
    <row r="12" spans="1:13" s="8" customFormat="1" ht="48" x14ac:dyDescent="0.2">
      <c r="A12" s="5">
        <f t="shared" si="3"/>
        <v>7</v>
      </c>
      <c r="B12" s="9" t="s">
        <v>30</v>
      </c>
      <c r="C12" s="22">
        <v>9670</v>
      </c>
      <c r="D12" s="22">
        <f t="shared" si="2"/>
        <v>9670</v>
      </c>
      <c r="E12" s="121" t="s">
        <v>13</v>
      </c>
      <c r="F12" s="7" t="s">
        <v>18</v>
      </c>
      <c r="G12" s="22">
        <f t="shared" si="4"/>
        <v>9670</v>
      </c>
      <c r="H12" s="36" t="str">
        <f t="shared" si="5"/>
        <v>ร้านคมศิลป์วัสดุก่อสร้าง</v>
      </c>
      <c r="I12" s="19">
        <f t="shared" si="5"/>
        <v>9670</v>
      </c>
      <c r="J12" s="121" t="s">
        <v>15</v>
      </c>
      <c r="K12" s="150" t="s">
        <v>31</v>
      </c>
    </row>
    <row r="13" spans="1:13" ht="48" x14ac:dyDescent="0.55000000000000004">
      <c r="A13" s="5">
        <f t="shared" si="3"/>
        <v>8</v>
      </c>
      <c r="B13" s="9" t="s">
        <v>32</v>
      </c>
      <c r="C13" s="22">
        <v>3521</v>
      </c>
      <c r="D13" s="22">
        <f t="shared" si="2"/>
        <v>3521</v>
      </c>
      <c r="E13" s="121" t="s">
        <v>13</v>
      </c>
      <c r="F13" s="7" t="s">
        <v>18</v>
      </c>
      <c r="G13" s="22">
        <f t="shared" si="4"/>
        <v>3521</v>
      </c>
      <c r="H13" s="36" t="str">
        <f t="shared" si="5"/>
        <v>ร้านคมศิลป์วัสดุก่อสร้าง</v>
      </c>
      <c r="I13" s="19">
        <f t="shared" si="5"/>
        <v>3521</v>
      </c>
      <c r="J13" s="121" t="s">
        <v>15</v>
      </c>
      <c r="K13" s="150" t="s">
        <v>33</v>
      </c>
    </row>
    <row r="14" spans="1:13" ht="48" x14ac:dyDescent="0.55000000000000004">
      <c r="A14" s="5">
        <f t="shared" si="3"/>
        <v>9</v>
      </c>
      <c r="B14" s="9" t="s">
        <v>34</v>
      </c>
      <c r="C14" s="22">
        <v>4216</v>
      </c>
      <c r="D14" s="22">
        <f t="shared" si="2"/>
        <v>4216</v>
      </c>
      <c r="E14" s="121" t="s">
        <v>13</v>
      </c>
      <c r="F14" s="7" t="s">
        <v>18</v>
      </c>
      <c r="G14" s="22">
        <f t="shared" si="4"/>
        <v>4216</v>
      </c>
      <c r="H14" s="36" t="str">
        <f t="shared" si="5"/>
        <v>ร้านคมศิลป์วัสดุก่อสร้าง</v>
      </c>
      <c r="I14" s="19">
        <f t="shared" si="5"/>
        <v>4216</v>
      </c>
      <c r="J14" s="121" t="s">
        <v>15</v>
      </c>
      <c r="K14" s="150" t="s">
        <v>35</v>
      </c>
    </row>
    <row r="15" spans="1:13" s="8" customFormat="1" ht="48" x14ac:dyDescent="0.2">
      <c r="A15" s="5">
        <f t="shared" si="3"/>
        <v>10</v>
      </c>
      <c r="B15" s="9" t="s">
        <v>36</v>
      </c>
      <c r="C15" s="22">
        <v>1800</v>
      </c>
      <c r="D15" s="22">
        <f t="shared" si="2"/>
        <v>1800</v>
      </c>
      <c r="E15" s="121" t="s">
        <v>13</v>
      </c>
      <c r="F15" s="7" t="s">
        <v>18</v>
      </c>
      <c r="G15" s="22">
        <f t="shared" si="4"/>
        <v>1800</v>
      </c>
      <c r="H15" s="36" t="str">
        <f t="shared" si="5"/>
        <v>ร้านคมศิลป์วัสดุก่อสร้าง</v>
      </c>
      <c r="I15" s="19">
        <f t="shared" si="5"/>
        <v>1800</v>
      </c>
      <c r="J15" s="121" t="s">
        <v>15</v>
      </c>
      <c r="K15" s="150" t="s">
        <v>37</v>
      </c>
    </row>
    <row r="16" spans="1:13" s="8" customFormat="1" ht="48" x14ac:dyDescent="0.2">
      <c r="A16" s="5">
        <f t="shared" si="3"/>
        <v>11</v>
      </c>
      <c r="B16" s="10" t="s">
        <v>38</v>
      </c>
      <c r="C16" s="11">
        <v>4800</v>
      </c>
      <c r="D16" s="22">
        <f t="shared" si="2"/>
        <v>4800</v>
      </c>
      <c r="E16" s="121" t="s">
        <v>13</v>
      </c>
      <c r="F16" s="12" t="s">
        <v>39</v>
      </c>
      <c r="G16" s="22">
        <f t="shared" si="4"/>
        <v>4800</v>
      </c>
      <c r="H16" s="36" t="str">
        <f t="shared" si="5"/>
        <v>บ.คูณยิ่ง จำกัด</v>
      </c>
      <c r="I16" s="19">
        <f t="shared" si="5"/>
        <v>4800</v>
      </c>
      <c r="J16" s="121" t="s">
        <v>15</v>
      </c>
      <c r="K16" s="150" t="s">
        <v>40</v>
      </c>
    </row>
    <row r="17" spans="1:11" s="8" customFormat="1" ht="48" x14ac:dyDescent="0.2">
      <c r="A17" s="5">
        <f t="shared" si="3"/>
        <v>12</v>
      </c>
      <c r="B17" s="10" t="s">
        <v>41</v>
      </c>
      <c r="C17" s="11">
        <v>1200</v>
      </c>
      <c r="D17" s="22">
        <f t="shared" si="2"/>
        <v>1200</v>
      </c>
      <c r="E17" s="121" t="s">
        <v>13</v>
      </c>
      <c r="F17" s="6" t="s">
        <v>42</v>
      </c>
      <c r="G17" s="22">
        <f t="shared" si="4"/>
        <v>1200</v>
      </c>
      <c r="H17" s="36" t="str">
        <f t="shared" si="5"/>
        <v>นายศักดิ์สิทธิ์  แก้วประสิทธิ์</v>
      </c>
      <c r="I17" s="19">
        <f t="shared" si="5"/>
        <v>1200</v>
      </c>
      <c r="J17" s="121" t="s">
        <v>15</v>
      </c>
      <c r="K17" s="151" t="s">
        <v>43</v>
      </c>
    </row>
    <row r="18" spans="1:11" s="8" customFormat="1" ht="48" x14ac:dyDescent="0.2">
      <c r="A18" s="5">
        <f t="shared" si="3"/>
        <v>13</v>
      </c>
      <c r="B18" s="10" t="s">
        <v>44</v>
      </c>
      <c r="C18" s="11">
        <v>500</v>
      </c>
      <c r="D18" s="22">
        <f t="shared" si="2"/>
        <v>500</v>
      </c>
      <c r="E18" s="121" t="s">
        <v>13</v>
      </c>
      <c r="F18" s="6" t="s">
        <v>21</v>
      </c>
      <c r="G18" s="22">
        <f t="shared" si="4"/>
        <v>500</v>
      </c>
      <c r="H18" s="36" t="str">
        <f t="shared" si="5"/>
        <v>นายประยุทธ  ใจดี</v>
      </c>
      <c r="I18" s="19">
        <f t="shared" si="5"/>
        <v>500</v>
      </c>
      <c r="J18" s="121" t="s">
        <v>15</v>
      </c>
      <c r="K18" s="151" t="s">
        <v>45</v>
      </c>
    </row>
    <row r="19" spans="1:11" s="8" customFormat="1" ht="48" x14ac:dyDescent="0.2">
      <c r="A19" s="5">
        <f t="shared" si="3"/>
        <v>14</v>
      </c>
      <c r="B19" s="10" t="s">
        <v>46</v>
      </c>
      <c r="C19" s="11">
        <v>11800</v>
      </c>
      <c r="D19" s="22">
        <f t="shared" si="2"/>
        <v>11800</v>
      </c>
      <c r="E19" s="121" t="s">
        <v>13</v>
      </c>
      <c r="F19" s="6" t="s">
        <v>24</v>
      </c>
      <c r="G19" s="22">
        <f t="shared" si="4"/>
        <v>11800</v>
      </c>
      <c r="H19" s="36" t="str">
        <f t="shared" si="5"/>
        <v>นายปรวัฒน์   เมฆาเทิดทรัพย์</v>
      </c>
      <c r="I19" s="19">
        <f t="shared" si="5"/>
        <v>11800</v>
      </c>
      <c r="J19" s="121" t="s">
        <v>15</v>
      </c>
      <c r="K19" s="151" t="s">
        <v>47</v>
      </c>
    </row>
    <row r="20" spans="1:11" s="8" customFormat="1" ht="48" x14ac:dyDescent="0.2">
      <c r="A20" s="5">
        <f t="shared" si="3"/>
        <v>15</v>
      </c>
      <c r="B20" s="10" t="s">
        <v>48</v>
      </c>
      <c r="C20" s="11">
        <v>2590</v>
      </c>
      <c r="D20" s="22">
        <f t="shared" si="2"/>
        <v>2590</v>
      </c>
      <c r="E20" s="121" t="s">
        <v>13</v>
      </c>
      <c r="F20" s="13" t="s">
        <v>49</v>
      </c>
      <c r="G20" s="22">
        <f t="shared" si="4"/>
        <v>2590</v>
      </c>
      <c r="H20" s="36" t="str">
        <f t="shared" si="5"/>
        <v>หจก. ท็อป พี ซี คอมพิวเตอร์</v>
      </c>
      <c r="I20" s="19">
        <f t="shared" si="5"/>
        <v>2590</v>
      </c>
      <c r="J20" s="121" t="s">
        <v>15</v>
      </c>
      <c r="K20" s="151" t="s">
        <v>50</v>
      </c>
    </row>
    <row r="21" spans="1:11" s="8" customFormat="1" ht="48" x14ac:dyDescent="0.2">
      <c r="A21" s="5">
        <f t="shared" si="3"/>
        <v>16</v>
      </c>
      <c r="B21" s="12" t="s">
        <v>51</v>
      </c>
      <c r="C21" s="11">
        <v>560</v>
      </c>
      <c r="D21" s="22">
        <f t="shared" si="2"/>
        <v>560</v>
      </c>
      <c r="E21" s="121" t="s">
        <v>13</v>
      </c>
      <c r="F21" s="12" t="s">
        <v>52</v>
      </c>
      <c r="G21" s="22">
        <f t="shared" si="4"/>
        <v>560</v>
      </c>
      <c r="H21" s="36" t="str">
        <f t="shared" si="5"/>
        <v>ร้าน เอซีซี สเตชั่นเนอรี่</v>
      </c>
      <c r="I21" s="19">
        <f t="shared" si="5"/>
        <v>560</v>
      </c>
      <c r="J21" s="121" t="s">
        <v>15</v>
      </c>
      <c r="K21" s="151" t="s">
        <v>53</v>
      </c>
    </row>
    <row r="22" spans="1:11" s="8" customFormat="1" ht="48" x14ac:dyDescent="0.2">
      <c r="A22" s="5">
        <f t="shared" si="3"/>
        <v>17</v>
      </c>
      <c r="B22" s="12" t="s">
        <v>54</v>
      </c>
      <c r="C22" s="11">
        <v>5400</v>
      </c>
      <c r="D22" s="22">
        <f t="shared" si="2"/>
        <v>5400</v>
      </c>
      <c r="E22" s="121" t="s">
        <v>13</v>
      </c>
      <c r="F22" s="12" t="s">
        <v>55</v>
      </c>
      <c r="G22" s="22">
        <f t="shared" si="4"/>
        <v>5400</v>
      </c>
      <c r="H22" s="36" t="str">
        <f t="shared" si="5"/>
        <v>ร้านรัตนพันธ์</v>
      </c>
      <c r="I22" s="19">
        <f t="shared" si="5"/>
        <v>5400</v>
      </c>
      <c r="J22" s="121" t="s">
        <v>15</v>
      </c>
      <c r="K22" s="151" t="s">
        <v>56</v>
      </c>
    </row>
    <row r="23" spans="1:11" s="8" customFormat="1" ht="48" x14ac:dyDescent="0.2">
      <c r="A23" s="5">
        <f t="shared" si="3"/>
        <v>18</v>
      </c>
      <c r="B23" s="12" t="s">
        <v>57</v>
      </c>
      <c r="C23" s="11">
        <v>5910</v>
      </c>
      <c r="D23" s="22">
        <f t="shared" si="2"/>
        <v>5910</v>
      </c>
      <c r="E23" s="121" t="s">
        <v>13</v>
      </c>
      <c r="F23" s="6" t="s">
        <v>18</v>
      </c>
      <c r="G23" s="22">
        <f t="shared" si="4"/>
        <v>5910</v>
      </c>
      <c r="H23" s="36" t="str">
        <f t="shared" si="5"/>
        <v>ร้านคมศิลป์วัสดุก่อสร้าง</v>
      </c>
      <c r="I23" s="19">
        <f t="shared" si="5"/>
        <v>5910</v>
      </c>
      <c r="J23" s="121" t="s">
        <v>15</v>
      </c>
      <c r="K23" s="151" t="s">
        <v>58</v>
      </c>
    </row>
    <row r="24" spans="1:11" s="8" customFormat="1" ht="48" x14ac:dyDescent="0.2">
      <c r="A24" s="5">
        <f t="shared" si="3"/>
        <v>19</v>
      </c>
      <c r="B24" s="12" t="s">
        <v>59</v>
      </c>
      <c r="C24" s="11">
        <v>2837</v>
      </c>
      <c r="D24" s="22">
        <f t="shared" si="2"/>
        <v>2837</v>
      </c>
      <c r="E24" s="121" t="s">
        <v>13</v>
      </c>
      <c r="F24" s="6" t="s">
        <v>55</v>
      </c>
      <c r="G24" s="22">
        <f t="shared" si="4"/>
        <v>2837</v>
      </c>
      <c r="H24" s="36" t="str">
        <f t="shared" si="5"/>
        <v>ร้านรัตนพันธ์</v>
      </c>
      <c r="I24" s="19">
        <f t="shared" si="5"/>
        <v>2837</v>
      </c>
      <c r="J24" s="121" t="s">
        <v>15</v>
      </c>
      <c r="K24" s="151" t="s">
        <v>60</v>
      </c>
    </row>
    <row r="25" spans="1:11" s="8" customFormat="1" ht="48" x14ac:dyDescent="0.2">
      <c r="A25" s="5">
        <f t="shared" si="3"/>
        <v>20</v>
      </c>
      <c r="B25" s="12" t="s">
        <v>61</v>
      </c>
      <c r="C25" s="11">
        <v>7635</v>
      </c>
      <c r="D25" s="22">
        <f t="shared" si="2"/>
        <v>7635</v>
      </c>
      <c r="E25" s="121" t="s">
        <v>13</v>
      </c>
      <c r="F25" s="7" t="s">
        <v>62</v>
      </c>
      <c r="G25" s="22">
        <f t="shared" si="4"/>
        <v>7635</v>
      </c>
      <c r="H25" s="36" t="str">
        <f t="shared" si="5"/>
        <v>ร้านเอส เค พานิช</v>
      </c>
      <c r="I25" s="19">
        <f t="shared" si="5"/>
        <v>7635</v>
      </c>
      <c r="J25" s="121" t="s">
        <v>15</v>
      </c>
      <c r="K25" s="151" t="s">
        <v>63</v>
      </c>
    </row>
    <row r="26" spans="1:11" s="8" customFormat="1" ht="48" x14ac:dyDescent="0.2">
      <c r="A26" s="5">
        <f t="shared" si="3"/>
        <v>21</v>
      </c>
      <c r="B26" s="12" t="s">
        <v>64</v>
      </c>
      <c r="C26" s="11">
        <v>2860</v>
      </c>
      <c r="D26" s="22">
        <f t="shared" si="2"/>
        <v>2860</v>
      </c>
      <c r="E26" s="121" t="s">
        <v>13</v>
      </c>
      <c r="F26" s="7" t="s">
        <v>49</v>
      </c>
      <c r="G26" s="22">
        <f t="shared" si="4"/>
        <v>2860</v>
      </c>
      <c r="H26" s="36" t="str">
        <f t="shared" si="5"/>
        <v>หจก. ท็อป พี ซี คอมพิวเตอร์</v>
      </c>
      <c r="I26" s="19">
        <f t="shared" si="5"/>
        <v>2860</v>
      </c>
      <c r="J26" s="121" t="s">
        <v>15</v>
      </c>
      <c r="K26" s="151" t="s">
        <v>65</v>
      </c>
    </row>
    <row r="27" spans="1:11" s="8" customFormat="1" ht="48" x14ac:dyDescent="0.2">
      <c r="A27" s="5">
        <f t="shared" si="3"/>
        <v>22</v>
      </c>
      <c r="B27" s="12" t="s">
        <v>66</v>
      </c>
      <c r="C27" s="11">
        <v>2720</v>
      </c>
      <c r="D27" s="22">
        <f t="shared" si="2"/>
        <v>2720</v>
      </c>
      <c r="E27" s="121" t="s">
        <v>13</v>
      </c>
      <c r="F27" s="14" t="s">
        <v>67</v>
      </c>
      <c r="G27" s="22">
        <f t="shared" si="4"/>
        <v>2720</v>
      </c>
      <c r="H27" s="36" t="str">
        <f t="shared" si="5"/>
        <v>หจก. ลำปางแสงสว่าง</v>
      </c>
      <c r="I27" s="19">
        <f t="shared" si="5"/>
        <v>2720</v>
      </c>
      <c r="J27" s="121" t="s">
        <v>15</v>
      </c>
      <c r="K27" s="151" t="s">
        <v>68</v>
      </c>
    </row>
    <row r="28" spans="1:11" s="8" customFormat="1" ht="48" x14ac:dyDescent="0.2">
      <c r="A28" s="5">
        <f t="shared" si="3"/>
        <v>23</v>
      </c>
      <c r="B28" s="12" t="s">
        <v>69</v>
      </c>
      <c r="C28" s="11">
        <v>9190</v>
      </c>
      <c r="D28" s="22">
        <f t="shared" si="2"/>
        <v>9190</v>
      </c>
      <c r="E28" s="121" t="s">
        <v>13</v>
      </c>
      <c r="F28" s="7" t="s">
        <v>18</v>
      </c>
      <c r="G28" s="22">
        <f t="shared" si="4"/>
        <v>9190</v>
      </c>
      <c r="H28" s="36" t="str">
        <f t="shared" si="5"/>
        <v>ร้านคมศิลป์วัสดุก่อสร้าง</v>
      </c>
      <c r="I28" s="19">
        <f t="shared" si="5"/>
        <v>9190</v>
      </c>
      <c r="J28" s="121" t="s">
        <v>15</v>
      </c>
      <c r="K28" s="151" t="s">
        <v>70</v>
      </c>
    </row>
    <row r="29" spans="1:11" s="8" customFormat="1" ht="48" x14ac:dyDescent="0.2">
      <c r="A29" s="5">
        <f t="shared" si="3"/>
        <v>24</v>
      </c>
      <c r="B29" s="12" t="s">
        <v>71</v>
      </c>
      <c r="C29" s="11">
        <v>660</v>
      </c>
      <c r="D29" s="22">
        <f t="shared" si="2"/>
        <v>660</v>
      </c>
      <c r="E29" s="121" t="s">
        <v>13</v>
      </c>
      <c r="F29" s="12" t="s">
        <v>18</v>
      </c>
      <c r="G29" s="22">
        <f t="shared" si="4"/>
        <v>660</v>
      </c>
      <c r="H29" s="36" t="str">
        <f t="shared" si="5"/>
        <v>ร้านคมศิลป์วัสดุก่อสร้าง</v>
      </c>
      <c r="I29" s="19">
        <f t="shared" si="5"/>
        <v>660</v>
      </c>
      <c r="J29" s="121" t="s">
        <v>15</v>
      </c>
      <c r="K29" s="151" t="s">
        <v>72</v>
      </c>
    </row>
    <row r="30" spans="1:11" s="8" customFormat="1" ht="48" x14ac:dyDescent="0.2">
      <c r="A30" s="5">
        <f t="shared" si="3"/>
        <v>25</v>
      </c>
      <c r="B30" s="12" t="s">
        <v>73</v>
      </c>
      <c r="C30" s="11">
        <v>2145</v>
      </c>
      <c r="D30" s="22">
        <f t="shared" si="2"/>
        <v>2145</v>
      </c>
      <c r="E30" s="121" t="s">
        <v>13</v>
      </c>
      <c r="F30" s="6" t="s">
        <v>24</v>
      </c>
      <c r="G30" s="22">
        <f t="shared" si="4"/>
        <v>2145</v>
      </c>
      <c r="H30" s="36" t="str">
        <f t="shared" si="5"/>
        <v>นายปรวัฒน์   เมฆาเทิดทรัพย์</v>
      </c>
      <c r="I30" s="19">
        <f t="shared" si="5"/>
        <v>2145</v>
      </c>
      <c r="J30" s="121" t="s">
        <v>15</v>
      </c>
      <c r="K30" s="151" t="s">
        <v>74</v>
      </c>
    </row>
    <row r="31" spans="1:11" s="8" customFormat="1" ht="48" x14ac:dyDescent="0.2">
      <c r="A31" s="5">
        <f t="shared" si="3"/>
        <v>26</v>
      </c>
      <c r="B31" s="12" t="s">
        <v>75</v>
      </c>
      <c r="C31" s="11">
        <v>5600</v>
      </c>
      <c r="D31" s="22">
        <f t="shared" si="2"/>
        <v>5600</v>
      </c>
      <c r="E31" s="121" t="s">
        <v>13</v>
      </c>
      <c r="F31" s="12" t="s">
        <v>76</v>
      </c>
      <c r="G31" s="22">
        <f t="shared" si="4"/>
        <v>5600</v>
      </c>
      <c r="H31" s="36" t="str">
        <f t="shared" si="5"/>
        <v>หจก.ปืนวิเศษศิริ</v>
      </c>
      <c r="I31" s="19">
        <f t="shared" si="5"/>
        <v>5600</v>
      </c>
      <c r="J31" s="121" t="s">
        <v>15</v>
      </c>
      <c r="K31" s="151" t="s">
        <v>77</v>
      </c>
    </row>
    <row r="32" spans="1:11" s="8" customFormat="1" ht="48" x14ac:dyDescent="0.2">
      <c r="A32" s="5">
        <f t="shared" si="3"/>
        <v>27</v>
      </c>
      <c r="B32" s="12" t="s">
        <v>78</v>
      </c>
      <c r="C32" s="15">
        <v>4285</v>
      </c>
      <c r="D32" s="22">
        <f t="shared" si="2"/>
        <v>4285</v>
      </c>
      <c r="E32" s="121" t="s">
        <v>13</v>
      </c>
      <c r="F32" s="16" t="s">
        <v>79</v>
      </c>
      <c r="G32" s="22">
        <f t="shared" si="4"/>
        <v>4285</v>
      </c>
      <c r="H32" s="36" t="str">
        <f t="shared" si="5"/>
        <v>บ.ริโก้ (ประเทศไทย) จำกัด</v>
      </c>
      <c r="I32" s="19">
        <f t="shared" si="5"/>
        <v>4285</v>
      </c>
      <c r="J32" s="12" t="s">
        <v>15</v>
      </c>
      <c r="K32" s="152" t="s">
        <v>80</v>
      </c>
    </row>
    <row r="33" spans="1:11" s="8" customFormat="1" ht="96" x14ac:dyDescent="0.2">
      <c r="A33" s="5">
        <f t="shared" si="3"/>
        <v>28</v>
      </c>
      <c r="B33" s="10" t="s">
        <v>81</v>
      </c>
      <c r="C33" s="15">
        <v>2884</v>
      </c>
      <c r="D33" s="22">
        <f t="shared" si="2"/>
        <v>2884</v>
      </c>
      <c r="E33" s="121" t="s">
        <v>13</v>
      </c>
      <c r="F33" s="16" t="s">
        <v>82</v>
      </c>
      <c r="G33" s="22">
        <f t="shared" si="4"/>
        <v>2884</v>
      </c>
      <c r="H33" s="36" t="str">
        <f t="shared" si="5"/>
        <v>สถานีบริการน้ำมันบางจาก สหกรณ์การเกษตรห้างฉัตร จำกัด</v>
      </c>
      <c r="I33" s="19">
        <f t="shared" si="5"/>
        <v>2884</v>
      </c>
      <c r="J33" s="12" t="s">
        <v>15</v>
      </c>
      <c r="K33" s="152" t="s">
        <v>83</v>
      </c>
    </row>
    <row r="34" spans="1:11" s="8" customFormat="1" ht="48" x14ac:dyDescent="0.2">
      <c r="A34" s="5">
        <f t="shared" si="3"/>
        <v>29</v>
      </c>
      <c r="B34" s="10" t="s">
        <v>84</v>
      </c>
      <c r="C34" s="15">
        <v>2530</v>
      </c>
      <c r="D34" s="22">
        <f t="shared" si="2"/>
        <v>2530</v>
      </c>
      <c r="E34" s="121" t="s">
        <v>13</v>
      </c>
      <c r="F34" s="16" t="s">
        <v>18</v>
      </c>
      <c r="G34" s="22">
        <f t="shared" si="4"/>
        <v>2530</v>
      </c>
      <c r="H34" s="36" t="str">
        <f t="shared" si="5"/>
        <v>ร้านคมศิลป์วัสดุก่อสร้าง</v>
      </c>
      <c r="I34" s="19">
        <f t="shared" si="5"/>
        <v>2530</v>
      </c>
      <c r="J34" s="12" t="s">
        <v>15</v>
      </c>
      <c r="K34" s="152" t="s">
        <v>85</v>
      </c>
    </row>
    <row r="35" spans="1:11" s="8" customFormat="1" ht="48" x14ac:dyDescent="0.2">
      <c r="A35" s="5">
        <f t="shared" si="3"/>
        <v>30</v>
      </c>
      <c r="B35" s="6" t="s">
        <v>86</v>
      </c>
      <c r="C35" s="14">
        <v>925</v>
      </c>
      <c r="D35" s="14">
        <v>925</v>
      </c>
      <c r="E35" s="13" t="s">
        <v>87</v>
      </c>
      <c r="F35" s="7" t="s">
        <v>88</v>
      </c>
      <c r="G35" s="14">
        <v>925</v>
      </c>
      <c r="H35" s="36" t="s">
        <v>88</v>
      </c>
      <c r="I35" s="14">
        <v>925</v>
      </c>
      <c r="J35" s="6" t="s">
        <v>15</v>
      </c>
      <c r="K35" s="153" t="s">
        <v>89</v>
      </c>
    </row>
    <row r="36" spans="1:11" s="8" customFormat="1" ht="72" x14ac:dyDescent="0.2">
      <c r="A36" s="5">
        <f t="shared" si="3"/>
        <v>31</v>
      </c>
      <c r="B36" s="6" t="s">
        <v>90</v>
      </c>
      <c r="C36" s="14">
        <v>9912</v>
      </c>
      <c r="D36" s="14">
        <v>9912</v>
      </c>
      <c r="E36" s="13" t="s">
        <v>87</v>
      </c>
      <c r="F36" s="16" t="s">
        <v>91</v>
      </c>
      <c r="G36" s="14">
        <v>9912</v>
      </c>
      <c r="H36" s="145" t="s">
        <v>91</v>
      </c>
      <c r="I36" s="14">
        <v>9912</v>
      </c>
      <c r="J36" s="6" t="s">
        <v>15</v>
      </c>
      <c r="K36" s="20" t="s">
        <v>92</v>
      </c>
    </row>
    <row r="37" spans="1:11" s="8" customFormat="1" ht="48" x14ac:dyDescent="0.2">
      <c r="A37" s="5">
        <f t="shared" si="3"/>
        <v>32</v>
      </c>
      <c r="B37" s="6" t="s">
        <v>90</v>
      </c>
      <c r="C37" s="14">
        <v>2490</v>
      </c>
      <c r="D37" s="14">
        <v>2490</v>
      </c>
      <c r="E37" s="13" t="s">
        <v>87</v>
      </c>
      <c r="F37" s="7" t="s">
        <v>88</v>
      </c>
      <c r="G37" s="14">
        <v>2490</v>
      </c>
      <c r="H37" s="36" t="s">
        <v>88</v>
      </c>
      <c r="I37" s="14">
        <v>2490</v>
      </c>
      <c r="J37" s="6" t="s">
        <v>15</v>
      </c>
      <c r="K37" s="153" t="s">
        <v>93</v>
      </c>
    </row>
    <row r="38" spans="1:11" s="8" customFormat="1" ht="48" x14ac:dyDescent="0.2">
      <c r="A38" s="5">
        <f t="shared" si="3"/>
        <v>33</v>
      </c>
      <c r="B38" s="6" t="s">
        <v>94</v>
      </c>
      <c r="C38" s="14">
        <v>1200</v>
      </c>
      <c r="D38" s="14">
        <v>1200</v>
      </c>
      <c r="E38" s="13" t="s">
        <v>87</v>
      </c>
      <c r="F38" s="16" t="s">
        <v>95</v>
      </c>
      <c r="G38" s="14">
        <v>1200</v>
      </c>
      <c r="H38" s="145" t="s">
        <v>95</v>
      </c>
      <c r="I38" s="14">
        <v>1200</v>
      </c>
      <c r="J38" s="6" t="s">
        <v>15</v>
      </c>
      <c r="K38" s="153" t="s">
        <v>96</v>
      </c>
    </row>
    <row r="39" spans="1:11" s="8" customFormat="1" ht="48" x14ac:dyDescent="0.2">
      <c r="A39" s="5">
        <f t="shared" si="3"/>
        <v>34</v>
      </c>
      <c r="B39" s="6" t="s">
        <v>97</v>
      </c>
      <c r="C39" s="14">
        <v>10700</v>
      </c>
      <c r="D39" s="14">
        <v>10700</v>
      </c>
      <c r="E39" s="13" t="s">
        <v>87</v>
      </c>
      <c r="F39" s="7" t="s">
        <v>98</v>
      </c>
      <c r="G39" s="14">
        <v>10700</v>
      </c>
      <c r="H39" s="36" t="s">
        <v>98</v>
      </c>
      <c r="I39" s="14">
        <v>10700</v>
      </c>
      <c r="J39" s="6" t="s">
        <v>15</v>
      </c>
      <c r="K39" s="153" t="s">
        <v>99</v>
      </c>
    </row>
    <row r="40" spans="1:11" s="8" customFormat="1" ht="48" x14ac:dyDescent="0.2">
      <c r="A40" s="5">
        <f t="shared" si="3"/>
        <v>35</v>
      </c>
      <c r="B40" s="6" t="s">
        <v>97</v>
      </c>
      <c r="C40" s="23">
        <v>24720</v>
      </c>
      <c r="D40" s="23">
        <v>24720</v>
      </c>
      <c r="E40" s="13" t="s">
        <v>87</v>
      </c>
      <c r="F40" s="16" t="s">
        <v>100</v>
      </c>
      <c r="G40" s="23">
        <v>24720</v>
      </c>
      <c r="H40" s="145" t="s">
        <v>100</v>
      </c>
      <c r="I40" s="23">
        <v>24720</v>
      </c>
      <c r="J40" s="6" t="s">
        <v>15</v>
      </c>
      <c r="K40" s="153" t="s">
        <v>101</v>
      </c>
    </row>
    <row r="41" spans="1:11" s="8" customFormat="1" ht="48" x14ac:dyDescent="0.2">
      <c r="A41" s="5">
        <f t="shared" si="3"/>
        <v>36</v>
      </c>
      <c r="B41" s="6" t="s">
        <v>102</v>
      </c>
      <c r="C41" s="23">
        <v>6450</v>
      </c>
      <c r="D41" s="23">
        <v>6450</v>
      </c>
      <c r="E41" s="13" t="s">
        <v>87</v>
      </c>
      <c r="F41" s="6" t="s">
        <v>103</v>
      </c>
      <c r="G41" s="23">
        <v>6450</v>
      </c>
      <c r="H41" s="9" t="s">
        <v>103</v>
      </c>
      <c r="I41" s="23">
        <v>6450</v>
      </c>
      <c r="J41" s="6" t="s">
        <v>15</v>
      </c>
      <c r="K41" s="153" t="s">
        <v>104</v>
      </c>
    </row>
    <row r="42" spans="1:11" s="8" customFormat="1" ht="48" x14ac:dyDescent="0.2">
      <c r="A42" s="5">
        <f t="shared" si="3"/>
        <v>37</v>
      </c>
      <c r="B42" s="6" t="s">
        <v>105</v>
      </c>
      <c r="C42" s="23">
        <v>1744</v>
      </c>
      <c r="D42" s="23">
        <v>1744</v>
      </c>
      <c r="E42" s="13" t="s">
        <v>87</v>
      </c>
      <c r="F42" s="6" t="s">
        <v>106</v>
      </c>
      <c r="G42" s="23">
        <v>1744</v>
      </c>
      <c r="H42" s="9" t="s">
        <v>106</v>
      </c>
      <c r="I42" s="23">
        <v>1744</v>
      </c>
      <c r="J42" s="6" t="s">
        <v>15</v>
      </c>
      <c r="K42" s="20" t="s">
        <v>107</v>
      </c>
    </row>
    <row r="43" spans="1:11" s="8" customFormat="1" ht="48" x14ac:dyDescent="0.2">
      <c r="A43" s="5">
        <f t="shared" si="3"/>
        <v>38</v>
      </c>
      <c r="B43" s="6" t="s">
        <v>108</v>
      </c>
      <c r="C43" s="14">
        <v>3000</v>
      </c>
      <c r="D43" s="14">
        <v>3000</v>
      </c>
      <c r="E43" s="13" t="s">
        <v>87</v>
      </c>
      <c r="F43" s="6" t="s">
        <v>109</v>
      </c>
      <c r="G43" s="14">
        <v>3000</v>
      </c>
      <c r="H43" s="9" t="s">
        <v>109</v>
      </c>
      <c r="I43" s="14">
        <v>3000</v>
      </c>
      <c r="J43" s="12" t="s">
        <v>15</v>
      </c>
      <c r="K43" s="154" t="s">
        <v>110</v>
      </c>
    </row>
    <row r="44" spans="1:11" s="8" customFormat="1" ht="48" x14ac:dyDescent="0.2">
      <c r="A44" s="5">
        <f t="shared" si="3"/>
        <v>39</v>
      </c>
      <c r="B44" s="6" t="s">
        <v>111</v>
      </c>
      <c r="C44" s="14">
        <v>1810</v>
      </c>
      <c r="D44" s="14">
        <v>1810</v>
      </c>
      <c r="E44" s="13" t="s">
        <v>87</v>
      </c>
      <c r="F44" s="7" t="s">
        <v>112</v>
      </c>
      <c r="G44" s="14">
        <v>1810</v>
      </c>
      <c r="H44" s="36" t="s">
        <v>112</v>
      </c>
      <c r="I44" s="14">
        <v>1810</v>
      </c>
      <c r="J44" s="6" t="s">
        <v>15</v>
      </c>
      <c r="K44" s="20" t="s">
        <v>113</v>
      </c>
    </row>
    <row r="45" spans="1:11" x14ac:dyDescent="0.55000000000000004">
      <c r="A45" s="5">
        <f t="shared" si="3"/>
        <v>40</v>
      </c>
      <c r="B45" s="6" t="s">
        <v>114</v>
      </c>
      <c r="C45" s="14">
        <v>3800</v>
      </c>
      <c r="D45" s="14">
        <v>3800</v>
      </c>
      <c r="E45" s="13" t="s">
        <v>87</v>
      </c>
      <c r="F45" s="7" t="s">
        <v>115</v>
      </c>
      <c r="G45" s="14">
        <v>3800</v>
      </c>
      <c r="H45" s="36" t="s">
        <v>115</v>
      </c>
      <c r="I45" s="14">
        <v>3800</v>
      </c>
      <c r="J45" s="6" t="s">
        <v>15</v>
      </c>
      <c r="K45" s="20" t="s">
        <v>116</v>
      </c>
    </row>
    <row r="46" spans="1:11" ht="48" x14ac:dyDescent="0.55000000000000004">
      <c r="A46" s="5">
        <f t="shared" si="3"/>
        <v>41</v>
      </c>
      <c r="B46" s="6" t="s">
        <v>102</v>
      </c>
      <c r="C46" s="23">
        <v>900</v>
      </c>
      <c r="D46" s="23">
        <v>900</v>
      </c>
      <c r="E46" s="13" t="s">
        <v>87</v>
      </c>
      <c r="F46" s="6" t="s">
        <v>103</v>
      </c>
      <c r="G46" s="23">
        <v>900</v>
      </c>
      <c r="H46" s="9" t="s">
        <v>103</v>
      </c>
      <c r="I46" s="23">
        <v>900</v>
      </c>
      <c r="J46" s="6" t="s">
        <v>15</v>
      </c>
      <c r="K46" s="153" t="s">
        <v>117</v>
      </c>
    </row>
    <row r="47" spans="1:11" ht="96" x14ac:dyDescent="0.55000000000000004">
      <c r="A47" s="5">
        <f t="shared" si="3"/>
        <v>42</v>
      </c>
      <c r="B47" s="25" t="s">
        <v>118</v>
      </c>
      <c r="C47" s="27">
        <v>4800</v>
      </c>
      <c r="D47" s="27">
        <v>4800</v>
      </c>
      <c r="E47" s="121" t="s">
        <v>13</v>
      </c>
      <c r="F47" s="32" t="s">
        <v>145</v>
      </c>
      <c r="G47" s="22">
        <f t="shared" ref="G47:G78" si="6">C47</f>
        <v>4800</v>
      </c>
      <c r="H47" s="36" t="str">
        <f t="shared" ref="H47:H78" si="7">F47</f>
        <v xml:space="preserve">คมศิลป์วัสดุก่อสร้าง </v>
      </c>
      <c r="I47" s="19">
        <f t="shared" ref="I47:I78" si="8">G47</f>
        <v>4800</v>
      </c>
      <c r="J47" s="12" t="s">
        <v>15</v>
      </c>
      <c r="K47" s="13" t="s">
        <v>169</v>
      </c>
    </row>
    <row r="48" spans="1:11" ht="96" x14ac:dyDescent="0.55000000000000004">
      <c r="A48" s="5">
        <f t="shared" si="3"/>
        <v>43</v>
      </c>
      <c r="B48" s="25" t="s">
        <v>119</v>
      </c>
      <c r="C48" s="21">
        <v>4650</v>
      </c>
      <c r="D48" s="21">
        <v>4650</v>
      </c>
      <c r="E48" s="121" t="s">
        <v>13</v>
      </c>
      <c r="F48" s="32" t="s">
        <v>145</v>
      </c>
      <c r="G48" s="22">
        <f t="shared" si="6"/>
        <v>4650</v>
      </c>
      <c r="H48" s="36" t="str">
        <f t="shared" si="7"/>
        <v xml:space="preserve">คมศิลป์วัสดุก่อสร้าง </v>
      </c>
      <c r="I48" s="19">
        <f t="shared" si="8"/>
        <v>4650</v>
      </c>
      <c r="J48" s="12" t="s">
        <v>15</v>
      </c>
      <c r="K48" s="13" t="s">
        <v>170</v>
      </c>
    </row>
    <row r="49" spans="1:11" ht="96" x14ac:dyDescent="0.55000000000000004">
      <c r="A49" s="5">
        <f t="shared" si="3"/>
        <v>44</v>
      </c>
      <c r="B49" s="25" t="s">
        <v>120</v>
      </c>
      <c r="C49" s="27">
        <v>2800</v>
      </c>
      <c r="D49" s="27">
        <v>2800</v>
      </c>
      <c r="E49" s="121" t="s">
        <v>13</v>
      </c>
      <c r="F49" s="32" t="s">
        <v>146</v>
      </c>
      <c r="G49" s="22">
        <f t="shared" si="6"/>
        <v>2800</v>
      </c>
      <c r="H49" s="36" t="str">
        <f t="shared" si="7"/>
        <v>หจก. นรงค์ชัย</v>
      </c>
      <c r="I49" s="19">
        <f t="shared" si="8"/>
        <v>2800</v>
      </c>
      <c r="J49" s="12" t="s">
        <v>15</v>
      </c>
      <c r="K49" s="13" t="s">
        <v>171</v>
      </c>
    </row>
    <row r="50" spans="1:11" ht="96" x14ac:dyDescent="0.55000000000000004">
      <c r="A50" s="5">
        <f t="shared" si="3"/>
        <v>45</v>
      </c>
      <c r="B50" s="12" t="s">
        <v>121</v>
      </c>
      <c r="C50" s="21">
        <v>18083</v>
      </c>
      <c r="D50" s="21">
        <v>18083</v>
      </c>
      <c r="E50" s="121" t="s">
        <v>13</v>
      </c>
      <c r="F50" s="32" t="s">
        <v>147</v>
      </c>
      <c r="G50" s="22">
        <f t="shared" si="6"/>
        <v>18083</v>
      </c>
      <c r="H50" s="36" t="str">
        <f t="shared" si="7"/>
        <v>หจก. สามมิตรอุตสาหกรรม</v>
      </c>
      <c r="I50" s="19">
        <f t="shared" si="8"/>
        <v>18083</v>
      </c>
      <c r="J50" s="12" t="s">
        <v>15</v>
      </c>
      <c r="K50" s="13" t="s">
        <v>172</v>
      </c>
    </row>
    <row r="51" spans="1:11" ht="96" x14ac:dyDescent="0.55000000000000004">
      <c r="A51" s="5">
        <f t="shared" si="3"/>
        <v>46</v>
      </c>
      <c r="B51" s="12" t="s">
        <v>122</v>
      </c>
      <c r="C51" s="28">
        <v>2675</v>
      </c>
      <c r="D51" s="28">
        <v>2675</v>
      </c>
      <c r="E51" s="121" t="s">
        <v>13</v>
      </c>
      <c r="F51" s="32" t="s">
        <v>147</v>
      </c>
      <c r="G51" s="22">
        <f t="shared" si="6"/>
        <v>2675</v>
      </c>
      <c r="H51" s="36" t="str">
        <f t="shared" si="7"/>
        <v>หจก. สามมิตรอุตสาหกรรม</v>
      </c>
      <c r="I51" s="19">
        <f t="shared" si="8"/>
        <v>2675</v>
      </c>
      <c r="J51" s="12" t="s">
        <v>15</v>
      </c>
      <c r="K51" s="13" t="s">
        <v>173</v>
      </c>
    </row>
    <row r="52" spans="1:11" ht="72" x14ac:dyDescent="0.55000000000000004">
      <c r="A52" s="5">
        <f t="shared" si="3"/>
        <v>47</v>
      </c>
      <c r="B52" s="6" t="s">
        <v>206</v>
      </c>
      <c r="C52" s="21">
        <v>36380</v>
      </c>
      <c r="D52" s="21">
        <v>36380</v>
      </c>
      <c r="E52" s="121" t="s">
        <v>13</v>
      </c>
      <c r="F52" s="12" t="s">
        <v>148</v>
      </c>
      <c r="G52" s="22">
        <f t="shared" si="6"/>
        <v>36380</v>
      </c>
      <c r="H52" s="36" t="str">
        <f t="shared" si="7"/>
        <v>บ.พี อินเตอร์เทรด อิควิปเม้นท์ จำกัด</v>
      </c>
      <c r="I52" s="19">
        <f t="shared" si="8"/>
        <v>36380</v>
      </c>
      <c r="J52" s="12" t="s">
        <v>15</v>
      </c>
      <c r="K52" s="20" t="s">
        <v>174</v>
      </c>
    </row>
    <row r="53" spans="1:11" ht="144" x14ac:dyDescent="0.55000000000000004">
      <c r="A53" s="5">
        <f t="shared" si="3"/>
        <v>48</v>
      </c>
      <c r="B53" s="6" t="s">
        <v>123</v>
      </c>
      <c r="C53" s="21">
        <v>20300</v>
      </c>
      <c r="D53" s="21">
        <v>20300</v>
      </c>
      <c r="E53" s="121" t="s">
        <v>13</v>
      </c>
      <c r="F53" s="12" t="s">
        <v>149</v>
      </c>
      <c r="G53" s="22">
        <f t="shared" si="6"/>
        <v>20300</v>
      </c>
      <c r="H53" s="36" t="str">
        <f t="shared" si="7"/>
        <v xml:space="preserve">หจก.ภัควัตเทรดดิ้ง </v>
      </c>
      <c r="I53" s="19">
        <f t="shared" si="8"/>
        <v>20300</v>
      </c>
      <c r="J53" s="12" t="s">
        <v>15</v>
      </c>
      <c r="K53" s="20" t="s">
        <v>175</v>
      </c>
    </row>
    <row r="54" spans="1:11" ht="96" x14ac:dyDescent="0.55000000000000004">
      <c r="A54" s="5">
        <f t="shared" si="3"/>
        <v>49</v>
      </c>
      <c r="B54" s="6" t="s">
        <v>207</v>
      </c>
      <c r="C54" s="21">
        <v>1340</v>
      </c>
      <c r="D54" s="21">
        <v>1340</v>
      </c>
      <c r="E54" s="121" t="s">
        <v>13</v>
      </c>
      <c r="F54" s="7" t="s">
        <v>150</v>
      </c>
      <c r="G54" s="22">
        <f t="shared" si="6"/>
        <v>1340</v>
      </c>
      <c r="H54" s="36" t="str">
        <f t="shared" si="7"/>
        <v xml:space="preserve">บ.ยูเนี่ยน ซายน์ จำกัด </v>
      </c>
      <c r="I54" s="19">
        <f t="shared" si="8"/>
        <v>1340</v>
      </c>
      <c r="J54" s="12" t="s">
        <v>15</v>
      </c>
      <c r="K54" s="13" t="s">
        <v>176</v>
      </c>
    </row>
    <row r="55" spans="1:11" ht="120" x14ac:dyDescent="0.55000000000000004">
      <c r="A55" s="5">
        <f t="shared" si="3"/>
        <v>50</v>
      </c>
      <c r="B55" s="6" t="s">
        <v>124</v>
      </c>
      <c r="C55" s="21">
        <v>12840</v>
      </c>
      <c r="D55" s="21">
        <v>12840</v>
      </c>
      <c r="E55" s="121" t="s">
        <v>13</v>
      </c>
      <c r="F55" s="7" t="s">
        <v>151</v>
      </c>
      <c r="G55" s="22">
        <f t="shared" si="6"/>
        <v>12840</v>
      </c>
      <c r="H55" s="36" t="str">
        <f t="shared" si="7"/>
        <v xml:space="preserve">บ.ไซน์ ไดแอกนอสติก แมททีเรียล จำกัด </v>
      </c>
      <c r="I55" s="19">
        <f t="shared" si="8"/>
        <v>12840</v>
      </c>
      <c r="J55" s="12" t="s">
        <v>15</v>
      </c>
      <c r="K55" s="13" t="s">
        <v>177</v>
      </c>
    </row>
    <row r="56" spans="1:11" ht="120" x14ac:dyDescent="0.55000000000000004">
      <c r="A56" s="5">
        <f t="shared" si="3"/>
        <v>51</v>
      </c>
      <c r="B56" s="6" t="s">
        <v>208</v>
      </c>
      <c r="C56" s="28">
        <v>2790</v>
      </c>
      <c r="D56" s="28">
        <v>2790</v>
      </c>
      <c r="E56" s="121" t="s">
        <v>13</v>
      </c>
      <c r="F56" s="7" t="s">
        <v>152</v>
      </c>
      <c r="G56" s="22">
        <f t="shared" si="6"/>
        <v>2790</v>
      </c>
      <c r="H56" s="36" t="str">
        <f t="shared" si="7"/>
        <v xml:space="preserve">หจก.ท็อป พีซี คอมพิวเตอร์ (สำนักงานใหญ่) </v>
      </c>
      <c r="I56" s="19">
        <f t="shared" si="8"/>
        <v>2790</v>
      </c>
      <c r="J56" s="12" t="s">
        <v>15</v>
      </c>
      <c r="K56" s="13" t="s">
        <v>178</v>
      </c>
    </row>
    <row r="57" spans="1:11" ht="72" x14ac:dyDescent="0.55000000000000004">
      <c r="A57" s="5">
        <f t="shared" si="3"/>
        <v>52</v>
      </c>
      <c r="B57" s="6" t="s">
        <v>125</v>
      </c>
      <c r="C57" s="21">
        <v>1050</v>
      </c>
      <c r="D57" s="21">
        <v>1050</v>
      </c>
      <c r="E57" s="121" t="s">
        <v>13</v>
      </c>
      <c r="F57" s="7" t="s">
        <v>153</v>
      </c>
      <c r="G57" s="22">
        <f t="shared" si="6"/>
        <v>1050</v>
      </c>
      <c r="H57" s="36" t="str">
        <f t="shared" si="7"/>
        <v>หจก.ท็อป พีซี คอมพิวเตอร์ (สำนักงานใหญ่)</v>
      </c>
      <c r="I57" s="19">
        <f t="shared" si="8"/>
        <v>1050</v>
      </c>
      <c r="J57" s="12" t="s">
        <v>15</v>
      </c>
      <c r="K57" s="20" t="s">
        <v>179</v>
      </c>
    </row>
    <row r="58" spans="1:11" ht="48" x14ac:dyDescent="0.55000000000000004">
      <c r="A58" s="5">
        <f t="shared" si="3"/>
        <v>53</v>
      </c>
      <c r="B58" s="6" t="s">
        <v>126</v>
      </c>
      <c r="C58" s="21">
        <v>8202</v>
      </c>
      <c r="D58" s="21">
        <v>8202</v>
      </c>
      <c r="E58" s="121" t="s">
        <v>13</v>
      </c>
      <c r="F58" s="32" t="s">
        <v>154</v>
      </c>
      <c r="G58" s="22">
        <f t="shared" si="6"/>
        <v>8202</v>
      </c>
      <c r="H58" s="36" t="str">
        <f t="shared" si="7"/>
        <v xml:space="preserve">บ.ลำปางเสรีกรุ๊ป จำกัด (สำนักงานใหญ่) </v>
      </c>
      <c r="I58" s="19">
        <f t="shared" si="8"/>
        <v>8202</v>
      </c>
      <c r="J58" s="12" t="s">
        <v>15</v>
      </c>
      <c r="K58" s="20" t="s">
        <v>180</v>
      </c>
    </row>
    <row r="59" spans="1:11" ht="48" x14ac:dyDescent="0.55000000000000004">
      <c r="A59" s="5">
        <f t="shared" si="3"/>
        <v>54</v>
      </c>
      <c r="B59" s="6" t="s">
        <v>126</v>
      </c>
      <c r="C59" s="21">
        <v>3410</v>
      </c>
      <c r="D59" s="21">
        <v>3410</v>
      </c>
      <c r="E59" s="121" t="s">
        <v>13</v>
      </c>
      <c r="F59" s="7" t="s">
        <v>155</v>
      </c>
      <c r="G59" s="22">
        <f t="shared" si="6"/>
        <v>3410</v>
      </c>
      <c r="H59" s="36" t="str">
        <f t="shared" si="7"/>
        <v xml:space="preserve">ร้านเอซีซี สเตชั่นเนอรี่ </v>
      </c>
      <c r="I59" s="19">
        <f t="shared" si="8"/>
        <v>3410</v>
      </c>
      <c r="J59" s="12" t="s">
        <v>15</v>
      </c>
      <c r="K59" s="20" t="s">
        <v>181</v>
      </c>
    </row>
    <row r="60" spans="1:11" ht="96" x14ac:dyDescent="0.55000000000000004">
      <c r="A60" s="5">
        <f t="shared" si="3"/>
        <v>55</v>
      </c>
      <c r="B60" s="26" t="s">
        <v>127</v>
      </c>
      <c r="C60" s="29">
        <v>2398</v>
      </c>
      <c r="D60" s="29">
        <v>2398</v>
      </c>
      <c r="E60" s="121" t="s">
        <v>13</v>
      </c>
      <c r="F60" s="14" t="s">
        <v>156</v>
      </c>
      <c r="G60" s="22">
        <f t="shared" si="6"/>
        <v>2398</v>
      </c>
      <c r="H60" s="36" t="str">
        <f t="shared" si="7"/>
        <v>ร้าน เอ.ซี.ซี สเตชันเนอรี</v>
      </c>
      <c r="I60" s="19">
        <f t="shared" si="8"/>
        <v>2398</v>
      </c>
      <c r="J60" s="12" t="s">
        <v>15</v>
      </c>
      <c r="K60" s="20" t="s">
        <v>182</v>
      </c>
    </row>
    <row r="61" spans="1:11" ht="96" x14ac:dyDescent="0.55000000000000004">
      <c r="A61" s="5">
        <f t="shared" si="3"/>
        <v>56</v>
      </c>
      <c r="B61" s="26" t="s">
        <v>128</v>
      </c>
      <c r="C61" s="29">
        <v>26105.8</v>
      </c>
      <c r="D61" s="29">
        <v>26105.8</v>
      </c>
      <c r="E61" s="121" t="s">
        <v>13</v>
      </c>
      <c r="F61" s="7" t="s">
        <v>157</v>
      </c>
      <c r="G61" s="22">
        <f t="shared" si="6"/>
        <v>26105.8</v>
      </c>
      <c r="H61" s="36" t="str">
        <f t="shared" si="7"/>
        <v>องค์การเภสัชกรรม</v>
      </c>
      <c r="I61" s="19">
        <f t="shared" si="8"/>
        <v>26105.8</v>
      </c>
      <c r="J61" s="12" t="s">
        <v>15</v>
      </c>
      <c r="K61" s="20" t="s">
        <v>183</v>
      </c>
    </row>
    <row r="62" spans="1:11" ht="96" x14ac:dyDescent="0.55000000000000004">
      <c r="A62" s="5">
        <f t="shared" si="3"/>
        <v>57</v>
      </c>
      <c r="B62" s="26" t="s">
        <v>129</v>
      </c>
      <c r="C62" s="30">
        <v>30270</v>
      </c>
      <c r="D62" s="30">
        <v>30270</v>
      </c>
      <c r="E62" s="121" t="s">
        <v>13</v>
      </c>
      <c r="F62" s="33" t="s">
        <v>158</v>
      </c>
      <c r="G62" s="22">
        <f t="shared" si="6"/>
        <v>30270</v>
      </c>
      <c r="H62" s="36" t="str">
        <f t="shared" si="7"/>
        <v>บ.พี.ยูนีไทย จำกัด</v>
      </c>
      <c r="I62" s="19">
        <f t="shared" si="8"/>
        <v>30270</v>
      </c>
      <c r="J62" s="12" t="s">
        <v>15</v>
      </c>
      <c r="K62" s="20" t="s">
        <v>184</v>
      </c>
    </row>
    <row r="63" spans="1:11" ht="96" x14ac:dyDescent="0.55000000000000004">
      <c r="A63" s="5">
        <f t="shared" si="3"/>
        <v>58</v>
      </c>
      <c r="B63" s="26" t="s">
        <v>130</v>
      </c>
      <c r="C63" s="29">
        <v>36000</v>
      </c>
      <c r="D63" s="29">
        <v>36000</v>
      </c>
      <c r="E63" s="121" t="s">
        <v>13</v>
      </c>
      <c r="F63" s="13" t="s">
        <v>159</v>
      </c>
      <c r="G63" s="22">
        <f t="shared" si="6"/>
        <v>36000</v>
      </c>
      <c r="H63" s="36" t="str">
        <f t="shared" si="7"/>
        <v>หจก.ภิญโญฟาร์มาซี</v>
      </c>
      <c r="I63" s="19">
        <f t="shared" si="8"/>
        <v>36000</v>
      </c>
      <c r="J63" s="12" t="s">
        <v>15</v>
      </c>
      <c r="K63" s="20" t="s">
        <v>185</v>
      </c>
    </row>
    <row r="64" spans="1:11" ht="96" x14ac:dyDescent="0.55000000000000004">
      <c r="A64" s="5">
        <f t="shared" si="3"/>
        <v>59</v>
      </c>
      <c r="B64" s="6" t="s">
        <v>131</v>
      </c>
      <c r="C64" s="30">
        <v>6950</v>
      </c>
      <c r="D64" s="30">
        <v>6950</v>
      </c>
      <c r="E64" s="121" t="s">
        <v>13</v>
      </c>
      <c r="F64" s="7" t="s">
        <v>160</v>
      </c>
      <c r="G64" s="22">
        <f t="shared" si="6"/>
        <v>6950</v>
      </c>
      <c r="H64" s="36" t="str">
        <f t="shared" si="7"/>
        <v>บ.ช.เภสัช จำกัด (สำนักงานใหญ่)</v>
      </c>
      <c r="I64" s="19">
        <f t="shared" si="8"/>
        <v>6950</v>
      </c>
      <c r="J64" s="12" t="s">
        <v>15</v>
      </c>
      <c r="K64" s="20" t="s">
        <v>186</v>
      </c>
    </row>
    <row r="65" spans="1:11" ht="96" x14ac:dyDescent="0.55000000000000004">
      <c r="A65" s="5">
        <f t="shared" si="3"/>
        <v>60</v>
      </c>
      <c r="B65" s="6" t="s">
        <v>132</v>
      </c>
      <c r="C65" s="30">
        <v>2250</v>
      </c>
      <c r="D65" s="30">
        <v>2250</v>
      </c>
      <c r="E65" s="121" t="s">
        <v>13</v>
      </c>
      <c r="F65" s="7" t="s">
        <v>160</v>
      </c>
      <c r="G65" s="22">
        <f t="shared" si="6"/>
        <v>2250</v>
      </c>
      <c r="H65" s="36" t="str">
        <f t="shared" si="7"/>
        <v>บ.ช.เภสัช จำกัด (สำนักงานใหญ่)</v>
      </c>
      <c r="I65" s="19">
        <f t="shared" si="8"/>
        <v>2250</v>
      </c>
      <c r="J65" s="12" t="s">
        <v>15</v>
      </c>
      <c r="K65" s="20" t="s">
        <v>187</v>
      </c>
    </row>
    <row r="66" spans="1:11" ht="120" x14ac:dyDescent="0.55000000000000004">
      <c r="A66" s="5">
        <f t="shared" si="3"/>
        <v>61</v>
      </c>
      <c r="B66" s="6" t="s">
        <v>133</v>
      </c>
      <c r="C66" s="30">
        <v>5952</v>
      </c>
      <c r="D66" s="30">
        <v>5952</v>
      </c>
      <c r="E66" s="121" t="s">
        <v>13</v>
      </c>
      <c r="F66" s="6" t="s">
        <v>161</v>
      </c>
      <c r="G66" s="22">
        <f t="shared" si="6"/>
        <v>5952</v>
      </c>
      <c r="H66" s="36" t="str">
        <f t="shared" si="7"/>
        <v>บ.ซีอาร์ซี ไทวัสดุ จำกัด</v>
      </c>
      <c r="I66" s="19">
        <f t="shared" si="8"/>
        <v>5952</v>
      </c>
      <c r="J66" s="12" t="s">
        <v>15</v>
      </c>
      <c r="K66" s="20" t="s">
        <v>188</v>
      </c>
    </row>
    <row r="67" spans="1:11" ht="96" x14ac:dyDescent="0.55000000000000004">
      <c r="A67" s="5">
        <f t="shared" si="3"/>
        <v>62</v>
      </c>
      <c r="B67" s="6" t="s">
        <v>134</v>
      </c>
      <c r="C67" s="30">
        <v>41030</v>
      </c>
      <c r="D67" s="30">
        <v>41030</v>
      </c>
      <c r="E67" s="121" t="s">
        <v>13</v>
      </c>
      <c r="F67" s="14" t="s">
        <v>162</v>
      </c>
      <c r="G67" s="22">
        <f t="shared" si="6"/>
        <v>41030</v>
      </c>
      <c r="H67" s="36" t="str">
        <f t="shared" si="7"/>
        <v>บ.เยเนอรัล ฮอสปิตัล โปรดัคส์ จำกัด (มหาชน)</v>
      </c>
      <c r="I67" s="19">
        <f t="shared" si="8"/>
        <v>41030</v>
      </c>
      <c r="J67" s="12" t="s">
        <v>15</v>
      </c>
      <c r="K67" s="20" t="s">
        <v>189</v>
      </c>
    </row>
    <row r="68" spans="1:11" ht="96" x14ac:dyDescent="0.55000000000000004">
      <c r="A68" s="5">
        <f t="shared" si="3"/>
        <v>63</v>
      </c>
      <c r="B68" s="6" t="s">
        <v>135</v>
      </c>
      <c r="C68" s="30">
        <v>9555</v>
      </c>
      <c r="D68" s="30">
        <v>9555</v>
      </c>
      <c r="E68" s="121" t="s">
        <v>13</v>
      </c>
      <c r="F68" s="14" t="s">
        <v>162</v>
      </c>
      <c r="G68" s="22">
        <f t="shared" si="6"/>
        <v>9555</v>
      </c>
      <c r="H68" s="36" t="str">
        <f t="shared" si="7"/>
        <v>บ.เยเนอรัล ฮอสปิตัล โปรดัคส์ จำกัด (มหาชน)</v>
      </c>
      <c r="I68" s="19">
        <f t="shared" si="8"/>
        <v>9555</v>
      </c>
      <c r="J68" s="12" t="s">
        <v>15</v>
      </c>
      <c r="K68" s="20" t="s">
        <v>190</v>
      </c>
    </row>
    <row r="69" spans="1:11" ht="96" x14ac:dyDescent="0.55000000000000004">
      <c r="A69" s="5">
        <f t="shared" si="3"/>
        <v>64</v>
      </c>
      <c r="B69" s="26" t="s">
        <v>127</v>
      </c>
      <c r="C69" s="29">
        <v>9503</v>
      </c>
      <c r="D69" s="29">
        <v>9503</v>
      </c>
      <c r="E69" s="121" t="s">
        <v>13</v>
      </c>
      <c r="F69" s="14" t="s">
        <v>156</v>
      </c>
      <c r="G69" s="22">
        <f t="shared" si="6"/>
        <v>9503</v>
      </c>
      <c r="H69" s="36" t="str">
        <f t="shared" si="7"/>
        <v>ร้าน เอ.ซี.ซี สเตชันเนอรี</v>
      </c>
      <c r="I69" s="19">
        <f t="shared" si="8"/>
        <v>9503</v>
      </c>
      <c r="J69" s="12" t="s">
        <v>15</v>
      </c>
      <c r="K69" s="20" t="s">
        <v>191</v>
      </c>
    </row>
    <row r="70" spans="1:11" ht="96" x14ac:dyDescent="0.55000000000000004">
      <c r="A70" s="5">
        <f t="shared" si="3"/>
        <v>65</v>
      </c>
      <c r="B70" s="6" t="s">
        <v>136</v>
      </c>
      <c r="C70" s="30">
        <v>30800</v>
      </c>
      <c r="D70" s="30">
        <v>30800</v>
      </c>
      <c r="E70" s="121" t="s">
        <v>13</v>
      </c>
      <c r="F70" s="7" t="s">
        <v>163</v>
      </c>
      <c r="G70" s="22">
        <f t="shared" si="6"/>
        <v>30800</v>
      </c>
      <c r="H70" s="36" t="str">
        <f t="shared" si="7"/>
        <v>บ.เบ็ทเทอร์ ฟาร์มา จำกัด</v>
      </c>
      <c r="I70" s="19">
        <f t="shared" si="8"/>
        <v>30800</v>
      </c>
      <c r="J70" s="12" t="s">
        <v>15</v>
      </c>
      <c r="K70" s="20" t="s">
        <v>192</v>
      </c>
    </row>
    <row r="71" spans="1:11" ht="120" x14ac:dyDescent="0.55000000000000004">
      <c r="A71" s="5">
        <f t="shared" si="3"/>
        <v>66</v>
      </c>
      <c r="B71" s="6" t="s">
        <v>137</v>
      </c>
      <c r="C71" s="30">
        <v>650</v>
      </c>
      <c r="D71" s="30">
        <v>650</v>
      </c>
      <c r="E71" s="121" t="s">
        <v>13</v>
      </c>
      <c r="F71" s="6" t="s">
        <v>164</v>
      </c>
      <c r="G71" s="22">
        <f t="shared" si="6"/>
        <v>650</v>
      </c>
      <c r="H71" s="36" t="str">
        <f t="shared" si="7"/>
        <v>หจก. ภัควัตเทรดดิ้ง</v>
      </c>
      <c r="I71" s="19">
        <f t="shared" si="8"/>
        <v>650</v>
      </c>
      <c r="J71" s="12" t="s">
        <v>15</v>
      </c>
      <c r="K71" s="13" t="s">
        <v>193</v>
      </c>
    </row>
    <row r="72" spans="1:11" ht="96" x14ac:dyDescent="0.55000000000000004">
      <c r="A72" s="5">
        <f t="shared" ref="A72:A80" si="9">A71+1</f>
        <v>67</v>
      </c>
      <c r="B72" s="6" t="s">
        <v>138</v>
      </c>
      <c r="C72" s="30">
        <v>26440</v>
      </c>
      <c r="D72" s="30">
        <v>26440</v>
      </c>
      <c r="E72" s="121" t="s">
        <v>13</v>
      </c>
      <c r="F72" s="7" t="s">
        <v>160</v>
      </c>
      <c r="G72" s="22">
        <f t="shared" si="6"/>
        <v>26440</v>
      </c>
      <c r="H72" s="36" t="str">
        <f t="shared" si="7"/>
        <v>บ.ช.เภสัช จำกัด (สำนักงานใหญ่)</v>
      </c>
      <c r="I72" s="19">
        <f t="shared" si="8"/>
        <v>26440</v>
      </c>
      <c r="J72" s="12" t="s">
        <v>15</v>
      </c>
      <c r="K72" s="20" t="s">
        <v>194</v>
      </c>
    </row>
    <row r="73" spans="1:11" ht="96" x14ac:dyDescent="0.55000000000000004">
      <c r="A73" s="5">
        <f t="shared" si="9"/>
        <v>68</v>
      </c>
      <c r="B73" s="26" t="s">
        <v>139</v>
      </c>
      <c r="C73" s="29">
        <v>378</v>
      </c>
      <c r="D73" s="29">
        <v>378</v>
      </c>
      <c r="E73" s="121" t="s">
        <v>13</v>
      </c>
      <c r="F73" s="14" t="s">
        <v>156</v>
      </c>
      <c r="G73" s="22">
        <f t="shared" si="6"/>
        <v>378</v>
      </c>
      <c r="H73" s="36" t="str">
        <f t="shared" si="7"/>
        <v>ร้าน เอ.ซี.ซี สเตชันเนอรี</v>
      </c>
      <c r="I73" s="19">
        <f t="shared" si="8"/>
        <v>378</v>
      </c>
      <c r="J73" s="12" t="s">
        <v>15</v>
      </c>
      <c r="K73" s="20" t="s">
        <v>195</v>
      </c>
    </row>
    <row r="74" spans="1:11" ht="96" x14ac:dyDescent="0.55000000000000004">
      <c r="A74" s="5">
        <f t="shared" si="9"/>
        <v>69</v>
      </c>
      <c r="B74" s="6" t="s">
        <v>140</v>
      </c>
      <c r="C74" s="30">
        <v>960</v>
      </c>
      <c r="D74" s="30">
        <v>960</v>
      </c>
      <c r="E74" s="121" t="s">
        <v>13</v>
      </c>
      <c r="F74" s="7" t="s">
        <v>160</v>
      </c>
      <c r="G74" s="22">
        <f t="shared" si="6"/>
        <v>960</v>
      </c>
      <c r="H74" s="36" t="str">
        <f t="shared" si="7"/>
        <v>บ.ช.เภสัช จำกัด (สำนักงานใหญ่)</v>
      </c>
      <c r="I74" s="19">
        <f t="shared" si="8"/>
        <v>960</v>
      </c>
      <c r="J74" s="12" t="s">
        <v>15</v>
      </c>
      <c r="K74" s="20" t="s">
        <v>196</v>
      </c>
    </row>
    <row r="75" spans="1:11" ht="96" x14ac:dyDescent="0.55000000000000004">
      <c r="A75" s="5">
        <f t="shared" si="9"/>
        <v>70</v>
      </c>
      <c r="B75" s="6" t="s">
        <v>141</v>
      </c>
      <c r="C75" s="30">
        <v>45000</v>
      </c>
      <c r="D75" s="30">
        <v>45000</v>
      </c>
      <c r="E75" s="121" t="s">
        <v>13</v>
      </c>
      <c r="F75" s="12" t="s">
        <v>165</v>
      </c>
      <c r="G75" s="22">
        <f t="shared" si="6"/>
        <v>45000</v>
      </c>
      <c r="H75" s="36" t="str">
        <f t="shared" si="7"/>
        <v>บ.อีแลนโค (ประเทศไทย) จำกัด วางบิลและชำระเงินโดย บ.ซิลลิคฟาร์มา จำกัด</v>
      </c>
      <c r="I75" s="19">
        <f t="shared" si="8"/>
        <v>45000</v>
      </c>
      <c r="J75" s="12" t="s">
        <v>15</v>
      </c>
      <c r="K75" s="20" t="s">
        <v>197</v>
      </c>
    </row>
    <row r="76" spans="1:11" ht="96" x14ac:dyDescent="0.55000000000000004">
      <c r="A76" s="5">
        <f t="shared" si="9"/>
        <v>71</v>
      </c>
      <c r="B76" s="6" t="s">
        <v>142</v>
      </c>
      <c r="C76" s="30">
        <v>6500</v>
      </c>
      <c r="D76" s="30">
        <v>6500</v>
      </c>
      <c r="E76" s="121" t="s">
        <v>13</v>
      </c>
      <c r="F76" s="34" t="s">
        <v>166</v>
      </c>
      <c r="G76" s="22">
        <f t="shared" si="6"/>
        <v>6500</v>
      </c>
      <c r="H76" s="36" t="str">
        <f t="shared" si="7"/>
        <v>ธนพล สแตนเลส</v>
      </c>
      <c r="I76" s="19">
        <f t="shared" si="8"/>
        <v>6500</v>
      </c>
      <c r="J76" s="12" t="s">
        <v>15</v>
      </c>
      <c r="K76" s="20" t="s">
        <v>198</v>
      </c>
    </row>
    <row r="77" spans="1:11" ht="120" x14ac:dyDescent="0.55000000000000004">
      <c r="A77" s="5">
        <f t="shared" si="9"/>
        <v>72</v>
      </c>
      <c r="B77" s="6" t="s">
        <v>143</v>
      </c>
      <c r="C77" s="30">
        <v>18000</v>
      </c>
      <c r="D77" s="30">
        <v>18000</v>
      </c>
      <c r="E77" s="121" t="s">
        <v>13</v>
      </c>
      <c r="F77" s="6" t="s">
        <v>167</v>
      </c>
      <c r="G77" s="22">
        <f t="shared" si="6"/>
        <v>18000</v>
      </c>
      <c r="H77" s="36" t="str">
        <f t="shared" si="7"/>
        <v>บ.แอมโก้เวท จำกัด</v>
      </c>
      <c r="I77" s="19">
        <f t="shared" si="8"/>
        <v>18000</v>
      </c>
      <c r="J77" s="12" t="s">
        <v>15</v>
      </c>
      <c r="K77" s="13" t="s">
        <v>199</v>
      </c>
    </row>
    <row r="78" spans="1:11" ht="120" x14ac:dyDescent="0.55000000000000004">
      <c r="A78" s="5">
        <f t="shared" si="9"/>
        <v>73</v>
      </c>
      <c r="B78" s="6" t="s">
        <v>144</v>
      </c>
      <c r="C78" s="30">
        <v>14700</v>
      </c>
      <c r="D78" s="30">
        <v>14700</v>
      </c>
      <c r="E78" s="121" t="s">
        <v>13</v>
      </c>
      <c r="F78" s="6" t="s">
        <v>168</v>
      </c>
      <c r="G78" s="22">
        <f t="shared" si="6"/>
        <v>14700</v>
      </c>
      <c r="H78" s="36" t="str">
        <f t="shared" si="7"/>
        <v>บ.ยูเนี่ยน ซายน์ จำกัด (สำนักงานใหญ่)</v>
      </c>
      <c r="I78" s="19">
        <f t="shared" si="8"/>
        <v>14700</v>
      </c>
      <c r="J78" s="12" t="s">
        <v>15</v>
      </c>
      <c r="K78" s="13" t="s">
        <v>200</v>
      </c>
    </row>
    <row r="79" spans="1:11" ht="72" x14ac:dyDescent="0.55000000000000004">
      <c r="A79" s="5">
        <f t="shared" si="9"/>
        <v>74</v>
      </c>
      <c r="B79" s="6" t="s">
        <v>201</v>
      </c>
      <c r="C79" s="35">
        <v>2000</v>
      </c>
      <c r="D79" s="35">
        <v>2000</v>
      </c>
      <c r="E79" s="6" t="s">
        <v>13</v>
      </c>
      <c r="F79" s="7" t="s">
        <v>202</v>
      </c>
      <c r="G79" s="36">
        <v>2000</v>
      </c>
      <c r="H79" s="36" t="s">
        <v>202</v>
      </c>
      <c r="I79" s="35">
        <v>2000</v>
      </c>
      <c r="J79" s="6" t="s">
        <v>15</v>
      </c>
      <c r="K79" s="44" t="s">
        <v>203</v>
      </c>
    </row>
    <row r="80" spans="1:11" ht="48" x14ac:dyDescent="0.55000000000000004">
      <c r="A80" s="5">
        <f t="shared" si="9"/>
        <v>75</v>
      </c>
      <c r="B80" s="6" t="s">
        <v>204</v>
      </c>
      <c r="C80" s="35">
        <v>1635</v>
      </c>
      <c r="D80" s="35">
        <v>1635</v>
      </c>
      <c r="E80" s="6" t="s">
        <v>13</v>
      </c>
      <c r="F80" s="7" t="s">
        <v>88</v>
      </c>
      <c r="G80" s="36">
        <v>1635</v>
      </c>
      <c r="H80" s="36" t="s">
        <v>88</v>
      </c>
      <c r="I80" s="36">
        <v>1635</v>
      </c>
      <c r="J80" s="6" t="s">
        <v>15</v>
      </c>
      <c r="K80" s="44" t="s">
        <v>205</v>
      </c>
    </row>
    <row r="81" spans="1:11" s="58" customFormat="1" ht="72.75" customHeight="1" x14ac:dyDescent="0.2">
      <c r="A81" s="173">
        <v>76</v>
      </c>
      <c r="B81" s="123" t="s">
        <v>209</v>
      </c>
      <c r="C81" s="176">
        <v>8000</v>
      </c>
      <c r="D81" s="176">
        <v>8000</v>
      </c>
      <c r="E81" s="173" t="s">
        <v>87</v>
      </c>
      <c r="F81" s="12" t="s">
        <v>82</v>
      </c>
      <c r="G81" s="176">
        <v>8000</v>
      </c>
      <c r="H81" s="178" t="s">
        <v>82</v>
      </c>
      <c r="I81" s="176">
        <v>7139</v>
      </c>
      <c r="J81" s="177" t="s">
        <v>211</v>
      </c>
      <c r="K81" s="175" t="s">
        <v>212</v>
      </c>
    </row>
    <row r="82" spans="1:11" s="58" customFormat="1" ht="27" hidden="1" customHeight="1" x14ac:dyDescent="0.55000000000000004">
      <c r="A82" s="170"/>
      <c r="B82" s="84"/>
      <c r="C82" s="77"/>
      <c r="D82" s="77"/>
      <c r="E82" s="171"/>
      <c r="F82" s="167"/>
      <c r="G82" s="66">
        <v>8000</v>
      </c>
      <c r="H82" s="169"/>
      <c r="I82" s="66">
        <v>7139</v>
      </c>
      <c r="J82" s="96"/>
      <c r="K82" s="120" t="s">
        <v>212</v>
      </c>
    </row>
    <row r="83" spans="1:11" s="58" customFormat="1" ht="46.5" hidden="1" customHeight="1" x14ac:dyDescent="0.55000000000000004">
      <c r="A83" s="67">
        <v>3</v>
      </c>
      <c r="B83" s="68" t="s">
        <v>213</v>
      </c>
      <c r="C83" s="69"/>
      <c r="D83" s="70"/>
      <c r="E83" s="126" t="s">
        <v>87</v>
      </c>
      <c r="F83" s="127"/>
      <c r="G83" s="71"/>
      <c r="H83" s="146"/>
      <c r="I83" s="71"/>
      <c r="J83" s="158" t="s">
        <v>211</v>
      </c>
      <c r="K83" s="93" t="s">
        <v>214</v>
      </c>
    </row>
    <row r="84" spans="1:11" s="58" customFormat="1" ht="33.75" hidden="1" customHeight="1" x14ac:dyDescent="0.55000000000000004">
      <c r="A84" s="67"/>
      <c r="B84" s="68"/>
      <c r="C84" s="72">
        <v>800</v>
      </c>
      <c r="D84" s="72">
        <v>800</v>
      </c>
      <c r="E84" s="126"/>
      <c r="F84" s="128" t="s">
        <v>215</v>
      </c>
      <c r="G84" s="62">
        <v>800</v>
      </c>
      <c r="H84" s="73" t="s">
        <v>215</v>
      </c>
      <c r="I84" s="62">
        <v>800</v>
      </c>
      <c r="J84" s="156"/>
      <c r="K84" s="97" t="s">
        <v>216</v>
      </c>
    </row>
    <row r="85" spans="1:11" s="58" customFormat="1" ht="37.5" hidden="1" customHeight="1" x14ac:dyDescent="0.55000000000000004">
      <c r="A85" s="74">
        <v>4</v>
      </c>
      <c r="B85" s="54" t="s">
        <v>217</v>
      </c>
      <c r="C85" s="55"/>
      <c r="D85" s="75"/>
      <c r="E85" s="129" t="s">
        <v>87</v>
      </c>
      <c r="F85" s="130"/>
      <c r="G85" s="57"/>
      <c r="H85" s="76"/>
      <c r="I85" s="57"/>
      <c r="J85" s="158" t="s">
        <v>211</v>
      </c>
      <c r="K85" s="93" t="s">
        <v>214</v>
      </c>
    </row>
    <row r="86" spans="1:11" s="58" customFormat="1" ht="24.75" hidden="1" customHeight="1" x14ac:dyDescent="0.55000000000000004">
      <c r="A86" s="65"/>
      <c r="B86" s="63"/>
      <c r="C86" s="77">
        <v>8000</v>
      </c>
      <c r="D86" s="78">
        <v>8000</v>
      </c>
      <c r="E86" s="125"/>
      <c r="F86" s="131" t="s">
        <v>218</v>
      </c>
      <c r="G86" s="66">
        <v>8000</v>
      </c>
      <c r="H86" s="79" t="s">
        <v>218</v>
      </c>
      <c r="I86" s="66">
        <v>8000</v>
      </c>
      <c r="J86" s="157"/>
      <c r="K86" s="120" t="s">
        <v>219</v>
      </c>
    </row>
    <row r="87" spans="1:11" s="58" customFormat="1" ht="39.75" hidden="1" customHeight="1" x14ac:dyDescent="0.55000000000000004">
      <c r="A87" s="67">
        <v>5</v>
      </c>
      <c r="B87" s="68" t="s">
        <v>220</v>
      </c>
      <c r="C87" s="69"/>
      <c r="D87" s="70"/>
      <c r="E87" s="126" t="s">
        <v>87</v>
      </c>
      <c r="F87" s="132"/>
      <c r="G87" s="80"/>
      <c r="H87" s="147"/>
      <c r="I87" s="80"/>
      <c r="J87" s="158" t="s">
        <v>211</v>
      </c>
      <c r="K87" s="95" t="s">
        <v>214</v>
      </c>
    </row>
    <row r="88" spans="1:11" s="58" customFormat="1" ht="24.75" hidden="1" customHeight="1" x14ac:dyDescent="0.55000000000000004">
      <c r="A88" s="67"/>
      <c r="B88" s="68"/>
      <c r="C88" s="77">
        <v>4400</v>
      </c>
      <c r="D88" s="77">
        <v>4400</v>
      </c>
      <c r="E88" s="126"/>
      <c r="F88" s="131" t="s">
        <v>88</v>
      </c>
      <c r="G88" s="66">
        <v>4400</v>
      </c>
      <c r="H88" s="79" t="s">
        <v>88</v>
      </c>
      <c r="I88" s="66">
        <v>4400</v>
      </c>
      <c r="J88" s="157"/>
      <c r="K88" s="120" t="s">
        <v>221</v>
      </c>
    </row>
    <row r="89" spans="1:11" s="58" customFormat="1" ht="39.75" hidden="1" customHeight="1" x14ac:dyDescent="0.55000000000000004">
      <c r="A89" s="65">
        <v>6</v>
      </c>
      <c r="B89" s="81" t="s">
        <v>222</v>
      </c>
      <c r="C89" s="82"/>
      <c r="D89" s="83"/>
      <c r="E89" s="133" t="s">
        <v>87</v>
      </c>
      <c r="F89" s="127"/>
      <c r="G89" s="71"/>
      <c r="H89" s="146"/>
      <c r="I89" s="71"/>
      <c r="J89" s="156" t="s">
        <v>211</v>
      </c>
      <c r="K89" s="93" t="s">
        <v>214</v>
      </c>
    </row>
    <row r="90" spans="1:11" s="58" customFormat="1" ht="27.75" hidden="1" customHeight="1" x14ac:dyDescent="0.55000000000000004">
      <c r="A90" s="67"/>
      <c r="B90" s="68"/>
      <c r="C90" s="77">
        <v>900</v>
      </c>
      <c r="D90" s="77">
        <v>900</v>
      </c>
      <c r="E90" s="126"/>
      <c r="F90" s="134" t="s">
        <v>223</v>
      </c>
      <c r="G90" s="66">
        <v>900</v>
      </c>
      <c r="H90" s="84" t="s">
        <v>223</v>
      </c>
      <c r="I90" s="66">
        <v>900</v>
      </c>
      <c r="J90" s="157"/>
      <c r="K90" s="97" t="s">
        <v>224</v>
      </c>
    </row>
    <row r="91" spans="1:11" s="58" customFormat="1" ht="39.75" hidden="1" customHeight="1" x14ac:dyDescent="0.55000000000000004">
      <c r="A91" s="67">
        <v>7</v>
      </c>
      <c r="B91" s="68" t="s">
        <v>225</v>
      </c>
      <c r="C91" s="69"/>
      <c r="D91" s="70"/>
      <c r="E91" s="126" t="s">
        <v>87</v>
      </c>
      <c r="F91" s="127"/>
      <c r="G91" s="71"/>
      <c r="H91" s="146"/>
      <c r="I91" s="71"/>
      <c r="J91" s="158" t="s">
        <v>211</v>
      </c>
      <c r="K91" s="93" t="s">
        <v>214</v>
      </c>
    </row>
    <row r="92" spans="1:11" s="58" customFormat="1" ht="26.25" hidden="1" customHeight="1" x14ac:dyDescent="0.55000000000000004">
      <c r="A92" s="67"/>
      <c r="B92" s="68"/>
      <c r="C92" s="77">
        <v>2800</v>
      </c>
      <c r="D92" s="77">
        <v>2800</v>
      </c>
      <c r="E92" s="126"/>
      <c r="F92" s="134" t="s">
        <v>223</v>
      </c>
      <c r="G92" s="66">
        <v>2800</v>
      </c>
      <c r="H92" s="84" t="s">
        <v>223</v>
      </c>
      <c r="I92" s="66">
        <v>2800</v>
      </c>
      <c r="J92" s="157"/>
      <c r="K92" s="97" t="s">
        <v>226</v>
      </c>
    </row>
    <row r="93" spans="1:11" s="58" customFormat="1" ht="39.75" hidden="1" customHeight="1" x14ac:dyDescent="0.55000000000000004">
      <c r="A93" s="67">
        <v>8</v>
      </c>
      <c r="B93" s="85"/>
      <c r="C93" s="64"/>
      <c r="D93" s="64"/>
      <c r="E93" s="135" t="s">
        <v>87</v>
      </c>
      <c r="F93" s="123"/>
      <c r="G93" s="57"/>
      <c r="H93" s="56"/>
      <c r="I93" s="86"/>
      <c r="J93" s="159" t="s">
        <v>211</v>
      </c>
      <c r="K93" s="95" t="s">
        <v>210</v>
      </c>
    </row>
    <row r="94" spans="1:11" s="58" customFormat="1" ht="39.75" hidden="1" customHeight="1" x14ac:dyDescent="0.55000000000000004">
      <c r="A94" s="67"/>
      <c r="B94" s="85"/>
      <c r="C94" s="87"/>
      <c r="D94" s="87"/>
      <c r="E94" s="136"/>
      <c r="F94" s="134"/>
      <c r="G94" s="66"/>
      <c r="H94" s="84"/>
      <c r="I94" s="66"/>
      <c r="J94" s="159"/>
      <c r="K94" s="97" t="s">
        <v>227</v>
      </c>
    </row>
    <row r="95" spans="1:11" s="58" customFormat="1" ht="72.75" hidden="1" customHeight="1" x14ac:dyDescent="0.55000000000000004">
      <c r="A95" s="67">
        <v>9</v>
      </c>
      <c r="B95" s="85"/>
      <c r="C95" s="64"/>
      <c r="D95" s="64"/>
      <c r="E95" s="135" t="s">
        <v>87</v>
      </c>
      <c r="F95" s="123"/>
      <c r="G95" s="57"/>
      <c r="H95" s="56"/>
      <c r="I95" s="86"/>
      <c r="J95" s="159" t="s">
        <v>211</v>
      </c>
      <c r="K95" s="95" t="s">
        <v>210</v>
      </c>
    </row>
    <row r="96" spans="1:11" s="58" customFormat="1" ht="26.25" hidden="1" customHeight="1" x14ac:dyDescent="0.55000000000000004">
      <c r="A96" s="67"/>
      <c r="B96" s="85"/>
      <c r="C96" s="87"/>
      <c r="D96" s="87"/>
      <c r="E96" s="136"/>
      <c r="F96" s="137"/>
      <c r="G96" s="66"/>
      <c r="H96" s="88"/>
      <c r="I96" s="66"/>
      <c r="J96" s="159"/>
      <c r="K96" s="96" t="s">
        <v>228</v>
      </c>
    </row>
    <row r="97" spans="1:11" s="58" customFormat="1" ht="57.75" hidden="1" customHeight="1" x14ac:dyDescent="0.55000000000000004">
      <c r="A97" s="67">
        <v>8</v>
      </c>
      <c r="B97" s="89"/>
      <c r="C97" s="64"/>
      <c r="D97" s="64"/>
      <c r="E97" s="136" t="s">
        <v>87</v>
      </c>
      <c r="F97" s="123"/>
      <c r="G97" s="57"/>
      <c r="H97" s="56"/>
      <c r="I97" s="57"/>
      <c r="J97" s="158" t="s">
        <v>211</v>
      </c>
      <c r="K97" s="160" t="s">
        <v>229</v>
      </c>
    </row>
    <row r="98" spans="1:11" s="58" customFormat="1" ht="56.25" hidden="1" customHeight="1" x14ac:dyDescent="0.55000000000000004">
      <c r="A98" s="67"/>
      <c r="B98" s="89"/>
      <c r="C98" s="64"/>
      <c r="D98" s="64"/>
      <c r="E98" s="136"/>
      <c r="F98" s="138"/>
      <c r="G98" s="62"/>
      <c r="H98" s="90"/>
      <c r="I98" s="62"/>
      <c r="J98" s="156"/>
      <c r="K98" s="161" t="s">
        <v>230</v>
      </c>
    </row>
    <row r="99" spans="1:11" s="58" customFormat="1" ht="62.25" hidden="1" customHeight="1" x14ac:dyDescent="0.55000000000000004">
      <c r="A99" s="67"/>
      <c r="B99" s="89"/>
      <c r="C99" s="64"/>
      <c r="D99" s="64"/>
      <c r="E99" s="136"/>
      <c r="F99" s="138"/>
      <c r="G99" s="62"/>
      <c r="H99" s="90"/>
      <c r="I99" s="62"/>
      <c r="J99" s="156"/>
      <c r="K99" s="161" t="s">
        <v>231</v>
      </c>
    </row>
    <row r="100" spans="1:11" s="58" customFormat="1" ht="32.25" hidden="1" customHeight="1" x14ac:dyDescent="0.55000000000000004">
      <c r="A100" s="67"/>
      <c r="B100" s="89"/>
      <c r="C100" s="87"/>
      <c r="D100" s="87"/>
      <c r="E100" s="136"/>
      <c r="F100" s="134"/>
      <c r="G100" s="66"/>
      <c r="H100" s="84"/>
      <c r="I100" s="66"/>
      <c r="J100" s="157"/>
      <c r="K100" s="161" t="s">
        <v>232</v>
      </c>
    </row>
    <row r="101" spans="1:11" s="58" customFormat="1" ht="44.25" hidden="1" customHeight="1" x14ac:dyDescent="0.55000000000000004">
      <c r="A101" s="67">
        <v>9</v>
      </c>
      <c r="B101" s="85"/>
      <c r="C101" s="64"/>
      <c r="D101" s="64"/>
      <c r="E101" s="135" t="s">
        <v>87</v>
      </c>
      <c r="F101" s="123"/>
      <c r="G101" s="57"/>
      <c r="H101" s="56"/>
      <c r="I101" s="86"/>
      <c r="J101" s="159" t="s">
        <v>211</v>
      </c>
      <c r="K101" s="95" t="s">
        <v>210</v>
      </c>
    </row>
    <row r="102" spans="1:11" s="58" customFormat="1" ht="44.25" hidden="1" customHeight="1" x14ac:dyDescent="0.55000000000000004">
      <c r="A102" s="67"/>
      <c r="B102" s="85"/>
      <c r="C102" s="87"/>
      <c r="D102" s="87"/>
      <c r="E102" s="136"/>
      <c r="F102" s="134"/>
      <c r="G102" s="66"/>
      <c r="H102" s="84"/>
      <c r="I102" s="66"/>
      <c r="J102" s="159"/>
      <c r="K102" s="97" t="s">
        <v>233</v>
      </c>
    </row>
    <row r="103" spans="1:11" s="58" customFormat="1" ht="44.25" hidden="1" customHeight="1" x14ac:dyDescent="0.55000000000000004">
      <c r="A103" s="67">
        <v>10</v>
      </c>
      <c r="B103" s="85"/>
      <c r="C103" s="64"/>
      <c r="D103" s="64"/>
      <c r="E103" s="135" t="s">
        <v>87</v>
      </c>
      <c r="F103" s="123"/>
      <c r="G103" s="57"/>
      <c r="H103" s="56"/>
      <c r="I103" s="86"/>
      <c r="J103" s="159" t="s">
        <v>211</v>
      </c>
      <c r="K103" s="95" t="s">
        <v>210</v>
      </c>
    </row>
    <row r="104" spans="1:11" s="58" customFormat="1" ht="44.25" hidden="1" customHeight="1" x14ac:dyDescent="0.55000000000000004">
      <c r="A104" s="67"/>
      <c r="B104" s="85"/>
      <c r="C104" s="87"/>
      <c r="D104" s="87"/>
      <c r="E104" s="136"/>
      <c r="F104" s="134"/>
      <c r="G104" s="66"/>
      <c r="H104" s="84"/>
      <c r="I104" s="66"/>
      <c r="J104" s="159"/>
      <c r="K104" s="97" t="s">
        <v>234</v>
      </c>
    </row>
    <row r="105" spans="1:11" s="58" customFormat="1" ht="63" hidden="1" customHeight="1" x14ac:dyDescent="0.55000000000000004">
      <c r="A105" s="67">
        <v>11</v>
      </c>
      <c r="B105" s="85"/>
      <c r="C105" s="64"/>
      <c r="D105" s="64"/>
      <c r="E105" s="135" t="s">
        <v>87</v>
      </c>
      <c r="F105" s="123"/>
      <c r="G105" s="57"/>
      <c r="H105" s="56"/>
      <c r="I105" s="86"/>
      <c r="J105" s="159" t="s">
        <v>211</v>
      </c>
      <c r="K105" s="95" t="s">
        <v>210</v>
      </c>
    </row>
    <row r="106" spans="1:11" s="58" customFormat="1" ht="34.5" hidden="1" customHeight="1" x14ac:dyDescent="0.55000000000000004">
      <c r="A106" s="67"/>
      <c r="B106" s="85"/>
      <c r="C106" s="87"/>
      <c r="D106" s="87"/>
      <c r="E106" s="136"/>
      <c r="F106" s="134"/>
      <c r="G106" s="66"/>
      <c r="H106" s="84"/>
      <c r="I106" s="66"/>
      <c r="J106" s="159"/>
      <c r="K106" s="97" t="s">
        <v>235</v>
      </c>
    </row>
    <row r="107" spans="1:11" s="58" customFormat="1" ht="40.5" hidden="1" customHeight="1" x14ac:dyDescent="0.55000000000000004">
      <c r="A107" s="67">
        <v>12</v>
      </c>
      <c r="B107" s="89"/>
      <c r="C107" s="64"/>
      <c r="D107" s="64"/>
      <c r="E107" s="136" t="s">
        <v>87</v>
      </c>
      <c r="F107" s="123"/>
      <c r="G107" s="57"/>
      <c r="H107" s="56"/>
      <c r="I107" s="57"/>
      <c r="J107" s="158" t="s">
        <v>211</v>
      </c>
      <c r="K107" s="160" t="s">
        <v>229</v>
      </c>
    </row>
    <row r="108" spans="1:11" s="58" customFormat="1" ht="36" hidden="1" customHeight="1" x14ac:dyDescent="0.55000000000000004">
      <c r="A108" s="67"/>
      <c r="B108" s="89"/>
      <c r="C108" s="87"/>
      <c r="D108" s="87"/>
      <c r="E108" s="136"/>
      <c r="F108" s="134"/>
      <c r="G108" s="66"/>
      <c r="H108" s="84"/>
      <c r="I108" s="66"/>
      <c r="J108" s="157"/>
      <c r="K108" s="97" t="s">
        <v>236</v>
      </c>
    </row>
    <row r="109" spans="1:11" s="58" customFormat="1" ht="40.5" hidden="1" customHeight="1" x14ac:dyDescent="0.55000000000000004">
      <c r="A109" s="67">
        <v>13</v>
      </c>
      <c r="B109" s="89"/>
      <c r="C109" s="64"/>
      <c r="D109" s="64"/>
      <c r="E109" s="136" t="s">
        <v>87</v>
      </c>
      <c r="F109" s="123"/>
      <c r="G109" s="57"/>
      <c r="H109" s="56"/>
      <c r="I109" s="57"/>
      <c r="J109" s="158" t="s">
        <v>211</v>
      </c>
      <c r="K109" s="160" t="s">
        <v>229</v>
      </c>
    </row>
    <row r="110" spans="1:11" s="58" customFormat="1" ht="34.5" hidden="1" customHeight="1" x14ac:dyDescent="0.55000000000000004">
      <c r="A110" s="67"/>
      <c r="B110" s="89"/>
      <c r="C110" s="64"/>
      <c r="D110" s="64"/>
      <c r="E110" s="136"/>
      <c r="F110" s="134"/>
      <c r="G110" s="66"/>
      <c r="H110" s="84"/>
      <c r="I110" s="66"/>
      <c r="J110" s="157"/>
      <c r="K110" s="97" t="s">
        <v>237</v>
      </c>
    </row>
    <row r="111" spans="1:11" s="58" customFormat="1" ht="41.25" hidden="1" customHeight="1" x14ac:dyDescent="0.55000000000000004">
      <c r="A111" s="67">
        <v>14</v>
      </c>
      <c r="B111" s="54"/>
      <c r="C111" s="64"/>
      <c r="D111" s="64"/>
      <c r="E111" s="136" t="s">
        <v>87</v>
      </c>
      <c r="F111" s="123"/>
      <c r="G111" s="57"/>
      <c r="H111" s="56"/>
      <c r="I111" s="57"/>
      <c r="J111" s="158" t="s">
        <v>211</v>
      </c>
      <c r="K111" s="160" t="s">
        <v>229</v>
      </c>
    </row>
    <row r="112" spans="1:11" s="58" customFormat="1" ht="27.75" hidden="1" customHeight="1" x14ac:dyDescent="0.55000000000000004">
      <c r="A112" s="67"/>
      <c r="B112" s="63"/>
      <c r="C112" s="87"/>
      <c r="D112" s="87"/>
      <c r="E112" s="136"/>
      <c r="F112" s="134"/>
      <c r="G112" s="66"/>
      <c r="H112" s="84"/>
      <c r="I112" s="66"/>
      <c r="J112" s="157"/>
      <c r="K112" s="97" t="s">
        <v>238</v>
      </c>
    </row>
    <row r="113" spans="1:11" s="58" customFormat="1" ht="40.5" hidden="1" customHeight="1" x14ac:dyDescent="0.55000000000000004">
      <c r="A113" s="67">
        <v>8</v>
      </c>
      <c r="B113" s="89"/>
      <c r="C113" s="64"/>
      <c r="D113" s="64"/>
      <c r="E113" s="136" t="s">
        <v>87</v>
      </c>
      <c r="F113" s="123"/>
      <c r="G113" s="57"/>
      <c r="H113" s="56"/>
      <c r="I113" s="57"/>
      <c r="J113" s="158" t="s">
        <v>211</v>
      </c>
      <c r="K113" s="160" t="s">
        <v>229</v>
      </c>
    </row>
    <row r="114" spans="1:11" s="58" customFormat="1" ht="27.75" hidden="1" customHeight="1" x14ac:dyDescent="0.55000000000000004">
      <c r="A114" s="67"/>
      <c r="B114" s="89"/>
      <c r="C114" s="87"/>
      <c r="D114" s="87"/>
      <c r="E114" s="136"/>
      <c r="F114" s="134"/>
      <c r="G114" s="66"/>
      <c r="H114" s="84"/>
      <c r="I114" s="66"/>
      <c r="J114" s="157"/>
      <c r="K114" s="97" t="s">
        <v>239</v>
      </c>
    </row>
    <row r="115" spans="1:11" s="58" customFormat="1" ht="40.5" hidden="1" customHeight="1" x14ac:dyDescent="0.55000000000000004">
      <c r="A115" s="74">
        <v>9</v>
      </c>
      <c r="B115" s="54"/>
      <c r="C115" s="91"/>
      <c r="D115" s="91"/>
      <c r="E115" s="129" t="s">
        <v>87</v>
      </c>
      <c r="F115" s="123"/>
      <c r="G115" s="57"/>
      <c r="H115" s="56"/>
      <c r="I115" s="57"/>
      <c r="J115" s="158" t="s">
        <v>211</v>
      </c>
      <c r="K115" s="160" t="s">
        <v>229</v>
      </c>
    </row>
    <row r="116" spans="1:11" s="58" customFormat="1" ht="34.5" hidden="1" customHeight="1" x14ac:dyDescent="0.55000000000000004">
      <c r="A116" s="65"/>
      <c r="B116" s="63"/>
      <c r="C116" s="64"/>
      <c r="D116" s="64"/>
      <c r="E116" s="125"/>
      <c r="F116" s="134"/>
      <c r="G116" s="66"/>
      <c r="H116" s="84"/>
      <c r="I116" s="66"/>
      <c r="J116" s="157"/>
      <c r="K116" s="97" t="s">
        <v>240</v>
      </c>
    </row>
    <row r="117" spans="1:11" s="58" customFormat="1" ht="40.5" hidden="1" customHeight="1" x14ac:dyDescent="0.55000000000000004">
      <c r="A117" s="74">
        <v>10</v>
      </c>
      <c r="B117" s="54"/>
      <c r="C117" s="91"/>
      <c r="D117" s="91"/>
      <c r="E117" s="129" t="s">
        <v>87</v>
      </c>
      <c r="F117" s="123"/>
      <c r="G117" s="57"/>
      <c r="H117" s="56"/>
      <c r="I117" s="57"/>
      <c r="J117" s="158" t="s">
        <v>211</v>
      </c>
      <c r="K117" s="160" t="s">
        <v>229</v>
      </c>
    </row>
    <row r="118" spans="1:11" s="58" customFormat="1" ht="26.25" hidden="1" customHeight="1" x14ac:dyDescent="0.55000000000000004">
      <c r="A118" s="65"/>
      <c r="B118" s="63"/>
      <c r="C118" s="64"/>
      <c r="D118" s="64"/>
      <c r="E118" s="125"/>
      <c r="F118" s="134"/>
      <c r="G118" s="66"/>
      <c r="H118" s="84"/>
      <c r="I118" s="66"/>
      <c r="J118" s="157"/>
      <c r="K118" s="97" t="s">
        <v>241</v>
      </c>
    </row>
    <row r="119" spans="1:11" s="58" customFormat="1" ht="40.5" hidden="1" customHeight="1" x14ac:dyDescent="0.55000000000000004">
      <c r="A119" s="74">
        <v>11</v>
      </c>
      <c r="B119" s="54"/>
      <c r="C119" s="91"/>
      <c r="D119" s="91"/>
      <c r="E119" s="129" t="s">
        <v>87</v>
      </c>
      <c r="F119" s="123"/>
      <c r="G119" s="57"/>
      <c r="H119" s="56"/>
      <c r="I119" s="57"/>
      <c r="J119" s="158" t="s">
        <v>211</v>
      </c>
      <c r="K119" s="160" t="s">
        <v>229</v>
      </c>
    </row>
    <row r="120" spans="1:11" s="58" customFormat="1" ht="32.25" hidden="1" customHeight="1" x14ac:dyDescent="0.55000000000000004">
      <c r="A120" s="65"/>
      <c r="B120" s="63"/>
      <c r="C120" s="64"/>
      <c r="D120" s="64"/>
      <c r="E120" s="125"/>
      <c r="F120" s="134"/>
      <c r="G120" s="66"/>
      <c r="H120" s="84"/>
      <c r="I120" s="66"/>
      <c r="J120" s="157"/>
      <c r="K120" s="97" t="s">
        <v>242</v>
      </c>
    </row>
    <row r="121" spans="1:11" s="58" customFormat="1" ht="41.25" hidden="1" customHeight="1" x14ac:dyDescent="0.55000000000000004">
      <c r="A121" s="67">
        <v>12</v>
      </c>
      <c r="B121" s="54"/>
      <c r="C121" s="64"/>
      <c r="D121" s="64"/>
      <c r="E121" s="136" t="s">
        <v>87</v>
      </c>
      <c r="F121" s="123"/>
      <c r="G121" s="57"/>
      <c r="H121" s="56"/>
      <c r="I121" s="57"/>
      <c r="J121" s="158" t="s">
        <v>211</v>
      </c>
      <c r="K121" s="160" t="s">
        <v>229</v>
      </c>
    </row>
    <row r="122" spans="1:11" s="58" customFormat="1" ht="34.5" hidden="1" customHeight="1" x14ac:dyDescent="0.55000000000000004">
      <c r="A122" s="67"/>
      <c r="B122" s="63"/>
      <c r="C122" s="87"/>
      <c r="D122" s="87"/>
      <c r="E122" s="136"/>
      <c r="F122" s="134"/>
      <c r="G122" s="66"/>
      <c r="H122" s="84"/>
      <c r="I122" s="66"/>
      <c r="J122" s="157"/>
      <c r="K122" s="137" t="s">
        <v>243</v>
      </c>
    </row>
    <row r="123" spans="1:11" s="58" customFormat="1" ht="63" hidden="1" customHeight="1" x14ac:dyDescent="0.55000000000000004">
      <c r="A123" s="74">
        <v>13</v>
      </c>
      <c r="B123" s="54"/>
      <c r="C123" s="91"/>
      <c r="D123" s="91"/>
      <c r="E123" s="129" t="s">
        <v>87</v>
      </c>
      <c r="F123" s="123"/>
      <c r="G123" s="57"/>
      <c r="H123" s="56"/>
      <c r="I123" s="92"/>
      <c r="J123" s="158" t="s">
        <v>211</v>
      </c>
      <c r="K123" s="160" t="s">
        <v>229</v>
      </c>
    </row>
    <row r="124" spans="1:11" s="58" customFormat="1" ht="34.5" hidden="1" customHeight="1" x14ac:dyDescent="0.2">
      <c r="A124" s="65"/>
      <c r="B124" s="63"/>
      <c r="C124" s="64"/>
      <c r="D124" s="64"/>
      <c r="E124" s="125"/>
      <c r="F124" s="134"/>
      <c r="G124" s="66"/>
      <c r="H124" s="84"/>
      <c r="I124" s="66"/>
      <c r="J124" s="157"/>
      <c r="K124" s="96" t="s">
        <v>244</v>
      </c>
    </row>
    <row r="125" spans="1:11" s="58" customFormat="1" ht="69" hidden="1" customHeight="1" x14ac:dyDescent="0.55000000000000004">
      <c r="A125" s="74">
        <v>14</v>
      </c>
      <c r="B125" s="54"/>
      <c r="C125" s="91"/>
      <c r="D125" s="91"/>
      <c r="E125" s="129" t="s">
        <v>87</v>
      </c>
      <c r="F125" s="123"/>
      <c r="G125" s="57"/>
      <c r="H125" s="56"/>
      <c r="I125" s="92"/>
      <c r="J125" s="158" t="s">
        <v>211</v>
      </c>
      <c r="K125" s="160" t="s">
        <v>229</v>
      </c>
    </row>
    <row r="126" spans="1:11" s="58" customFormat="1" ht="34.5" hidden="1" customHeight="1" x14ac:dyDescent="0.2">
      <c r="A126" s="65"/>
      <c r="B126" s="63"/>
      <c r="C126" s="64"/>
      <c r="D126" s="64"/>
      <c r="E126" s="125"/>
      <c r="F126" s="134"/>
      <c r="G126" s="66"/>
      <c r="H126" s="84"/>
      <c r="I126" s="66"/>
      <c r="J126" s="157"/>
      <c r="K126" s="96" t="s">
        <v>245</v>
      </c>
    </row>
    <row r="127" spans="1:11" s="58" customFormat="1" ht="64.5" hidden="1" customHeight="1" x14ac:dyDescent="0.55000000000000004">
      <c r="A127" s="74">
        <v>15</v>
      </c>
      <c r="B127" s="54"/>
      <c r="C127" s="91"/>
      <c r="D127" s="91"/>
      <c r="E127" s="129" t="s">
        <v>87</v>
      </c>
      <c r="F127" s="123"/>
      <c r="G127" s="57"/>
      <c r="H127" s="56"/>
      <c r="I127" s="92"/>
      <c r="J127" s="158" t="s">
        <v>211</v>
      </c>
      <c r="K127" s="160" t="s">
        <v>229</v>
      </c>
    </row>
    <row r="128" spans="1:11" s="58" customFormat="1" ht="26.25" hidden="1" customHeight="1" x14ac:dyDescent="0.2">
      <c r="A128" s="65"/>
      <c r="B128" s="63"/>
      <c r="C128" s="64"/>
      <c r="D128" s="64"/>
      <c r="E128" s="125"/>
      <c r="F128" s="134"/>
      <c r="G128" s="66"/>
      <c r="H128" s="84"/>
      <c r="I128" s="66"/>
      <c r="J128" s="157"/>
      <c r="K128" s="96" t="s">
        <v>246</v>
      </c>
    </row>
    <row r="129" spans="1:11" s="58" customFormat="1" ht="40.5" hidden="1" customHeight="1" x14ac:dyDescent="0.55000000000000004">
      <c r="A129" s="74">
        <v>16</v>
      </c>
      <c r="B129" s="54"/>
      <c r="C129" s="91"/>
      <c r="D129" s="91"/>
      <c r="E129" s="129" t="s">
        <v>87</v>
      </c>
      <c r="F129" s="123"/>
      <c r="G129" s="57"/>
      <c r="H129" s="56"/>
      <c r="I129" s="57"/>
      <c r="J129" s="158" t="s">
        <v>211</v>
      </c>
      <c r="K129" s="160" t="s">
        <v>229</v>
      </c>
    </row>
    <row r="130" spans="1:11" s="58" customFormat="1" ht="24.75" hidden="1" customHeight="1" x14ac:dyDescent="0.55000000000000004">
      <c r="A130" s="65"/>
      <c r="B130" s="63"/>
      <c r="C130" s="64"/>
      <c r="D130" s="64"/>
      <c r="E130" s="125"/>
      <c r="F130" s="134"/>
      <c r="G130" s="66"/>
      <c r="H130" s="84"/>
      <c r="I130" s="66"/>
      <c r="J130" s="157"/>
      <c r="K130" s="97" t="s">
        <v>247</v>
      </c>
    </row>
    <row r="131" spans="1:11" s="58" customFormat="1" ht="40.5" hidden="1" customHeight="1" x14ac:dyDescent="0.55000000000000004">
      <c r="A131" s="74">
        <v>17</v>
      </c>
      <c r="B131" s="54"/>
      <c r="C131" s="91"/>
      <c r="D131" s="91"/>
      <c r="E131" s="129" t="s">
        <v>87</v>
      </c>
      <c r="F131" s="123"/>
      <c r="G131" s="57"/>
      <c r="H131" s="56"/>
      <c r="I131" s="57"/>
      <c r="J131" s="158" t="s">
        <v>211</v>
      </c>
      <c r="K131" s="160" t="s">
        <v>229</v>
      </c>
    </row>
    <row r="132" spans="1:11" s="58" customFormat="1" ht="24.75" hidden="1" customHeight="1" x14ac:dyDescent="0.55000000000000004">
      <c r="A132" s="65"/>
      <c r="B132" s="63"/>
      <c r="C132" s="64"/>
      <c r="D132" s="64"/>
      <c r="E132" s="125"/>
      <c r="F132" s="134"/>
      <c r="G132" s="66"/>
      <c r="H132" s="84"/>
      <c r="I132" s="66"/>
      <c r="J132" s="157"/>
      <c r="K132" s="97" t="s">
        <v>248</v>
      </c>
    </row>
    <row r="133" spans="1:11" s="58" customFormat="1" ht="40.5" hidden="1" customHeight="1" x14ac:dyDescent="0.55000000000000004">
      <c r="A133" s="74">
        <v>18</v>
      </c>
      <c r="B133" s="54"/>
      <c r="C133" s="91"/>
      <c r="D133" s="91"/>
      <c r="E133" s="129" t="s">
        <v>87</v>
      </c>
      <c r="F133" s="123"/>
      <c r="G133" s="57"/>
      <c r="H133" s="56"/>
      <c r="I133" s="57"/>
      <c r="J133" s="158" t="s">
        <v>211</v>
      </c>
      <c r="K133" s="160" t="s">
        <v>229</v>
      </c>
    </row>
    <row r="134" spans="1:11" s="58" customFormat="1" ht="25.5" hidden="1" customHeight="1" x14ac:dyDescent="0.55000000000000004">
      <c r="A134" s="65"/>
      <c r="B134" s="63"/>
      <c r="C134" s="64"/>
      <c r="D134" s="64"/>
      <c r="E134" s="125"/>
      <c r="F134" s="134"/>
      <c r="G134" s="66"/>
      <c r="H134" s="84"/>
      <c r="I134" s="66"/>
      <c r="J134" s="157"/>
      <c r="K134" s="97" t="s">
        <v>249</v>
      </c>
    </row>
    <row r="135" spans="1:11" s="58" customFormat="1" ht="40.5" hidden="1" customHeight="1" x14ac:dyDescent="0.55000000000000004">
      <c r="A135" s="74">
        <v>19</v>
      </c>
      <c r="B135" s="54"/>
      <c r="C135" s="91"/>
      <c r="D135" s="91"/>
      <c r="E135" s="129" t="s">
        <v>87</v>
      </c>
      <c r="F135" s="123"/>
      <c r="G135" s="57"/>
      <c r="H135" s="56"/>
      <c r="I135" s="57"/>
      <c r="J135" s="158" t="s">
        <v>211</v>
      </c>
      <c r="K135" s="160" t="s">
        <v>229</v>
      </c>
    </row>
    <row r="136" spans="1:11" s="58" customFormat="1" ht="28.5" hidden="1" customHeight="1" x14ac:dyDescent="0.55000000000000004">
      <c r="A136" s="65"/>
      <c r="B136" s="63"/>
      <c r="C136" s="64"/>
      <c r="D136" s="64"/>
      <c r="E136" s="125"/>
      <c r="F136" s="134"/>
      <c r="G136" s="66"/>
      <c r="H136" s="84"/>
      <c r="I136" s="66"/>
      <c r="J136" s="157"/>
      <c r="K136" s="97" t="s">
        <v>250</v>
      </c>
    </row>
    <row r="137" spans="1:11" s="58" customFormat="1" ht="40.5" hidden="1" customHeight="1" x14ac:dyDescent="0.55000000000000004">
      <c r="A137" s="74">
        <v>20</v>
      </c>
      <c r="B137" s="54"/>
      <c r="C137" s="91"/>
      <c r="D137" s="91"/>
      <c r="E137" s="129" t="s">
        <v>87</v>
      </c>
      <c r="F137" s="123"/>
      <c r="G137" s="57"/>
      <c r="H137" s="56"/>
      <c r="I137" s="57"/>
      <c r="J137" s="158" t="s">
        <v>211</v>
      </c>
      <c r="K137" s="160" t="s">
        <v>229</v>
      </c>
    </row>
    <row r="138" spans="1:11" s="58" customFormat="1" ht="24.75" hidden="1" customHeight="1" x14ac:dyDescent="0.55000000000000004">
      <c r="A138" s="65"/>
      <c r="B138" s="63"/>
      <c r="C138" s="64"/>
      <c r="D138" s="64"/>
      <c r="E138" s="125"/>
      <c r="F138" s="134"/>
      <c r="G138" s="66"/>
      <c r="H138" s="84"/>
      <c r="I138" s="66"/>
      <c r="J138" s="157"/>
      <c r="K138" s="97" t="s">
        <v>251</v>
      </c>
    </row>
    <row r="139" spans="1:11" s="58" customFormat="1" ht="47.25" hidden="1" customHeight="1" x14ac:dyDescent="0.55000000000000004">
      <c r="A139" s="74">
        <v>21</v>
      </c>
      <c r="B139" s="54"/>
      <c r="C139" s="55"/>
      <c r="D139" s="55"/>
      <c r="E139" s="129" t="s">
        <v>87</v>
      </c>
      <c r="F139" s="123"/>
      <c r="G139" s="57"/>
      <c r="H139" s="56"/>
      <c r="I139" s="57"/>
      <c r="J139" s="158" t="s">
        <v>211</v>
      </c>
      <c r="K139" s="160" t="s">
        <v>229</v>
      </c>
    </row>
    <row r="140" spans="1:11" s="58" customFormat="1" ht="33" hidden="1" customHeight="1" x14ac:dyDescent="0.55000000000000004">
      <c r="A140" s="61"/>
      <c r="B140" s="59"/>
      <c r="C140" s="60"/>
      <c r="D140" s="60"/>
      <c r="E140" s="124"/>
      <c r="F140" s="138"/>
      <c r="G140" s="62"/>
      <c r="H140" s="90"/>
      <c r="I140" s="62"/>
      <c r="J140" s="156"/>
      <c r="K140" s="162" t="s">
        <v>252</v>
      </c>
    </row>
    <row r="141" spans="1:11" s="58" customFormat="1" ht="40.5" hidden="1" customHeight="1" x14ac:dyDescent="0.55000000000000004">
      <c r="A141" s="65"/>
      <c r="B141" s="63"/>
      <c r="C141" s="64"/>
      <c r="D141" s="64"/>
      <c r="E141" s="125"/>
      <c r="F141" s="134"/>
      <c r="G141" s="66"/>
      <c r="H141" s="84"/>
      <c r="I141" s="66"/>
      <c r="J141" s="157"/>
      <c r="K141" s="97" t="s">
        <v>253</v>
      </c>
    </row>
    <row r="142" spans="1:11" s="58" customFormat="1" ht="48" hidden="1" customHeight="1" x14ac:dyDescent="0.55000000000000004">
      <c r="A142" s="74">
        <v>22</v>
      </c>
      <c r="B142" s="54"/>
      <c r="C142" s="91"/>
      <c r="D142" s="91"/>
      <c r="E142" s="129" t="s">
        <v>87</v>
      </c>
      <c r="F142" s="123"/>
      <c r="G142" s="57"/>
      <c r="H142" s="56"/>
      <c r="I142" s="57"/>
      <c r="J142" s="158" t="s">
        <v>211</v>
      </c>
      <c r="K142" s="160" t="s">
        <v>229</v>
      </c>
    </row>
    <row r="143" spans="1:11" s="58" customFormat="1" ht="34.5" hidden="1" customHeight="1" x14ac:dyDescent="0.55000000000000004">
      <c r="A143" s="65"/>
      <c r="B143" s="63"/>
      <c r="C143" s="64"/>
      <c r="D143" s="64"/>
      <c r="E143" s="125"/>
      <c r="F143" s="134"/>
      <c r="G143" s="66"/>
      <c r="H143" s="84"/>
      <c r="I143" s="66"/>
      <c r="J143" s="157"/>
      <c r="K143" s="137" t="s">
        <v>254</v>
      </c>
    </row>
    <row r="144" spans="1:11" s="58" customFormat="1" ht="40.5" hidden="1" customHeight="1" x14ac:dyDescent="0.55000000000000004">
      <c r="A144" s="74">
        <v>20</v>
      </c>
      <c r="B144" s="54"/>
      <c r="C144" s="91"/>
      <c r="D144" s="91"/>
      <c r="E144" s="129" t="s">
        <v>87</v>
      </c>
      <c r="F144" s="123"/>
      <c r="G144" s="57"/>
      <c r="H144" s="56"/>
      <c r="I144" s="92"/>
      <c r="J144" s="158" t="s">
        <v>211</v>
      </c>
      <c r="K144" s="160" t="s">
        <v>229</v>
      </c>
    </row>
    <row r="145" spans="1:12" s="58" customFormat="1" ht="34.5" hidden="1" customHeight="1" x14ac:dyDescent="0.55000000000000004">
      <c r="A145" s="65"/>
      <c r="B145" s="63"/>
      <c r="C145" s="64"/>
      <c r="D145" s="64"/>
      <c r="E145" s="125"/>
      <c r="F145" s="134"/>
      <c r="G145" s="66"/>
      <c r="H145" s="84"/>
      <c r="I145" s="66"/>
      <c r="J145" s="157"/>
      <c r="K145" s="97"/>
    </row>
    <row r="146" spans="1:12" s="58" customFormat="1" ht="40.5" hidden="1" customHeight="1" x14ac:dyDescent="0.55000000000000004">
      <c r="A146" s="174">
        <v>20</v>
      </c>
      <c r="B146" s="123"/>
      <c r="C146" s="55"/>
      <c r="D146" s="55"/>
      <c r="E146" s="122" t="s">
        <v>87</v>
      </c>
      <c r="F146" s="123"/>
      <c r="G146" s="57"/>
      <c r="H146" s="56"/>
      <c r="I146" s="92"/>
      <c r="J146" s="156" t="s">
        <v>211</v>
      </c>
      <c r="K146" s="160" t="s">
        <v>229</v>
      </c>
    </row>
    <row r="147" spans="1:12" s="46" customFormat="1" ht="48" x14ac:dyDescent="0.2">
      <c r="A147" s="67">
        <v>77</v>
      </c>
      <c r="B147" s="56" t="s">
        <v>255</v>
      </c>
      <c r="C147" s="60">
        <v>3939</v>
      </c>
      <c r="D147" s="60">
        <v>3939</v>
      </c>
      <c r="E147" s="61" t="s">
        <v>87</v>
      </c>
      <c r="F147" s="168" t="s">
        <v>82</v>
      </c>
      <c r="G147" s="60">
        <v>3939</v>
      </c>
      <c r="H147" s="168" t="s">
        <v>82</v>
      </c>
      <c r="I147" s="60">
        <v>2800</v>
      </c>
      <c r="J147" s="157"/>
      <c r="K147" s="180" t="s">
        <v>256</v>
      </c>
      <c r="L147" s="58"/>
    </row>
    <row r="148" spans="1:12" s="46" customFormat="1" ht="36.950000000000003" customHeight="1" x14ac:dyDescent="0.2">
      <c r="A148" s="67"/>
      <c r="B148" s="90"/>
      <c r="C148" s="64"/>
      <c r="D148" s="64"/>
      <c r="E148" s="65"/>
      <c r="F148" s="168"/>
      <c r="G148" s="64"/>
      <c r="H148" s="179"/>
      <c r="I148" s="64"/>
      <c r="J148" s="172"/>
      <c r="K148" s="181"/>
      <c r="L148" s="58"/>
    </row>
    <row r="149" spans="1:12" s="46" customFormat="1" ht="48" x14ac:dyDescent="0.2">
      <c r="A149" s="166">
        <v>78</v>
      </c>
      <c r="B149" s="44" t="s">
        <v>257</v>
      </c>
      <c r="C149" s="45">
        <v>17500</v>
      </c>
      <c r="D149" s="15">
        <v>17500</v>
      </c>
      <c r="E149" s="139" t="s">
        <v>87</v>
      </c>
      <c r="F149" s="12" t="s">
        <v>258</v>
      </c>
      <c r="G149" s="45">
        <v>17500</v>
      </c>
      <c r="H149" s="10" t="str">
        <f t="shared" ref="H149:I160" si="10">F149</f>
        <v>บจก.เยนเนอร์ราลดรั๊กส์เฮ้าส์</v>
      </c>
      <c r="I149" s="45">
        <v>17500</v>
      </c>
      <c r="J149" s="12" t="s">
        <v>15</v>
      </c>
      <c r="K149" s="12" t="s">
        <v>259</v>
      </c>
    </row>
    <row r="150" spans="1:12" s="46" customFormat="1" x14ac:dyDescent="0.2">
      <c r="A150" s="17">
        <v>79</v>
      </c>
      <c r="B150" s="44" t="s">
        <v>257</v>
      </c>
      <c r="C150" s="45">
        <v>24250</v>
      </c>
      <c r="D150" s="15">
        <v>24250</v>
      </c>
      <c r="E150" s="139" t="s">
        <v>87</v>
      </c>
      <c r="F150" s="12" t="s">
        <v>260</v>
      </c>
      <c r="G150" s="45">
        <v>24250</v>
      </c>
      <c r="H150" s="10" t="str">
        <f t="shared" si="10"/>
        <v>ชุมพรสัตวแพทย์</v>
      </c>
      <c r="I150" s="45">
        <v>24250</v>
      </c>
      <c r="J150" s="12" t="s">
        <v>15</v>
      </c>
      <c r="K150" s="12" t="s">
        <v>259</v>
      </c>
    </row>
    <row r="151" spans="1:12" s="46" customFormat="1" ht="72" x14ac:dyDescent="0.2">
      <c r="A151" s="17">
        <v>80</v>
      </c>
      <c r="B151" s="44" t="s">
        <v>261</v>
      </c>
      <c r="C151" s="45">
        <v>4321.26</v>
      </c>
      <c r="D151" s="15">
        <v>4321.26</v>
      </c>
      <c r="E151" s="139" t="s">
        <v>87</v>
      </c>
      <c r="F151" s="12" t="s">
        <v>262</v>
      </c>
      <c r="G151" s="45">
        <v>4321.26</v>
      </c>
      <c r="H151" s="10" t="str">
        <f t="shared" si="10"/>
        <v>ร้านกิจโชคนานาภัณฑ์</v>
      </c>
      <c r="I151" s="45">
        <v>4321.26</v>
      </c>
      <c r="J151" s="12" t="s">
        <v>15</v>
      </c>
      <c r="K151" s="12" t="s">
        <v>263</v>
      </c>
    </row>
    <row r="152" spans="1:12" s="46" customFormat="1" x14ac:dyDescent="0.2">
      <c r="A152" s="17">
        <v>81</v>
      </c>
      <c r="B152" s="44" t="s">
        <v>264</v>
      </c>
      <c r="C152" s="45">
        <v>6301</v>
      </c>
      <c r="D152" s="15">
        <v>6301</v>
      </c>
      <c r="E152" s="139" t="s">
        <v>87</v>
      </c>
      <c r="F152" s="12" t="s">
        <v>262</v>
      </c>
      <c r="G152" s="45">
        <v>6301</v>
      </c>
      <c r="H152" s="10" t="str">
        <f t="shared" si="10"/>
        <v>ร้านกิจโชคนานาภัณฑ์</v>
      </c>
      <c r="I152" s="45">
        <v>6301</v>
      </c>
      <c r="J152" s="12" t="s">
        <v>15</v>
      </c>
      <c r="K152" s="12" t="s">
        <v>265</v>
      </c>
    </row>
    <row r="153" spans="1:12" s="46" customFormat="1" x14ac:dyDescent="0.2">
      <c r="A153" s="17">
        <v>82</v>
      </c>
      <c r="B153" s="44" t="s">
        <v>266</v>
      </c>
      <c r="C153" s="45">
        <v>898.8</v>
      </c>
      <c r="D153" s="15">
        <v>898.8</v>
      </c>
      <c r="E153" s="139" t="s">
        <v>87</v>
      </c>
      <c r="F153" s="12" t="s">
        <v>267</v>
      </c>
      <c r="G153" s="45">
        <v>898.8</v>
      </c>
      <c r="H153" s="10" t="str">
        <f t="shared" si="10"/>
        <v>บจก.สหายแก๊ส</v>
      </c>
      <c r="I153" s="45">
        <v>898.8</v>
      </c>
      <c r="J153" s="12" t="s">
        <v>15</v>
      </c>
      <c r="K153" s="12" t="s">
        <v>268</v>
      </c>
    </row>
    <row r="154" spans="1:12" s="46" customFormat="1" ht="48" x14ac:dyDescent="0.2">
      <c r="A154" s="17">
        <v>83</v>
      </c>
      <c r="B154" s="47" t="s">
        <v>269</v>
      </c>
      <c r="C154" s="48">
        <v>2000</v>
      </c>
      <c r="D154" s="49">
        <f t="shared" ref="D154:D160" si="11">C154</f>
        <v>2000</v>
      </c>
      <c r="E154" s="139" t="s">
        <v>87</v>
      </c>
      <c r="F154" s="12" t="s">
        <v>270</v>
      </c>
      <c r="G154" s="50">
        <f t="shared" ref="G154:G160" si="12">C154</f>
        <v>2000</v>
      </c>
      <c r="H154" s="10" t="str">
        <f t="shared" si="10"/>
        <v>บจก.ก้องกิ่มเฮง ปิโตรเลียม</v>
      </c>
      <c r="I154" s="51">
        <f t="shared" si="10"/>
        <v>2000</v>
      </c>
      <c r="J154" s="12" t="s">
        <v>15</v>
      </c>
      <c r="K154" s="12" t="s">
        <v>271</v>
      </c>
    </row>
    <row r="155" spans="1:12" s="46" customFormat="1" ht="48" x14ac:dyDescent="0.2">
      <c r="A155" s="17">
        <v>84</v>
      </c>
      <c r="B155" s="47" t="s">
        <v>272</v>
      </c>
      <c r="C155" s="48">
        <v>2300</v>
      </c>
      <c r="D155" s="49">
        <f t="shared" si="11"/>
        <v>2300</v>
      </c>
      <c r="E155" s="139" t="s">
        <v>87</v>
      </c>
      <c r="F155" s="12" t="s">
        <v>270</v>
      </c>
      <c r="G155" s="51">
        <f t="shared" si="12"/>
        <v>2300</v>
      </c>
      <c r="H155" s="10" t="str">
        <f t="shared" si="10"/>
        <v>บจก.ก้องกิ่มเฮง ปิโตรเลียม</v>
      </c>
      <c r="I155" s="51">
        <f t="shared" si="10"/>
        <v>2300</v>
      </c>
      <c r="J155" s="12" t="s">
        <v>15</v>
      </c>
      <c r="K155" s="12" t="s">
        <v>273</v>
      </c>
    </row>
    <row r="156" spans="1:12" s="46" customFormat="1" ht="48" x14ac:dyDescent="0.2">
      <c r="A156" s="17">
        <v>85</v>
      </c>
      <c r="B156" s="47" t="s">
        <v>274</v>
      </c>
      <c r="C156" s="48">
        <v>520</v>
      </c>
      <c r="D156" s="49">
        <f t="shared" si="11"/>
        <v>520</v>
      </c>
      <c r="E156" s="139" t="s">
        <v>87</v>
      </c>
      <c r="F156" s="12" t="s">
        <v>270</v>
      </c>
      <c r="G156" s="51">
        <f t="shared" si="12"/>
        <v>520</v>
      </c>
      <c r="H156" s="10" t="str">
        <f t="shared" si="10"/>
        <v>บจก.ก้องกิ่มเฮง ปิโตรเลียม</v>
      </c>
      <c r="I156" s="51">
        <f t="shared" si="10"/>
        <v>520</v>
      </c>
      <c r="J156" s="12" t="s">
        <v>15</v>
      </c>
      <c r="K156" s="12" t="s">
        <v>275</v>
      </c>
    </row>
    <row r="157" spans="1:12" s="46" customFormat="1" ht="48" x14ac:dyDescent="0.2">
      <c r="A157" s="17">
        <v>86</v>
      </c>
      <c r="B157" s="47" t="s">
        <v>276</v>
      </c>
      <c r="C157" s="48">
        <v>2160</v>
      </c>
      <c r="D157" s="49">
        <f t="shared" si="11"/>
        <v>2160</v>
      </c>
      <c r="E157" s="139" t="s">
        <v>87</v>
      </c>
      <c r="F157" s="12" t="s">
        <v>270</v>
      </c>
      <c r="G157" s="51">
        <f t="shared" si="12"/>
        <v>2160</v>
      </c>
      <c r="H157" s="10" t="str">
        <f t="shared" si="10"/>
        <v>บจก.ก้องกิ่มเฮง ปิโตรเลียม</v>
      </c>
      <c r="I157" s="51">
        <f t="shared" si="10"/>
        <v>2160</v>
      </c>
      <c r="J157" s="12" t="s">
        <v>15</v>
      </c>
      <c r="K157" s="12" t="s">
        <v>277</v>
      </c>
    </row>
    <row r="158" spans="1:12" s="46" customFormat="1" x14ac:dyDescent="0.2">
      <c r="A158" s="17">
        <v>87</v>
      </c>
      <c r="B158" s="47" t="s">
        <v>257</v>
      </c>
      <c r="C158" s="48">
        <v>2940</v>
      </c>
      <c r="D158" s="49">
        <f t="shared" si="11"/>
        <v>2940</v>
      </c>
      <c r="E158" s="139" t="s">
        <v>87</v>
      </c>
      <c r="F158" s="12" t="s">
        <v>278</v>
      </c>
      <c r="G158" s="51">
        <f t="shared" si="12"/>
        <v>2940</v>
      </c>
      <c r="H158" s="10" t="str">
        <f t="shared" si="10"/>
        <v>บจก.สุวรรณาฟาร์ม่า</v>
      </c>
      <c r="I158" s="51">
        <f t="shared" si="10"/>
        <v>2940</v>
      </c>
      <c r="J158" s="12" t="s">
        <v>15</v>
      </c>
      <c r="K158" s="12" t="s">
        <v>279</v>
      </c>
    </row>
    <row r="159" spans="1:12" s="46" customFormat="1" x14ac:dyDescent="0.2">
      <c r="A159" s="17">
        <v>88</v>
      </c>
      <c r="B159" s="52" t="s">
        <v>280</v>
      </c>
      <c r="C159" s="53">
        <v>21027.4</v>
      </c>
      <c r="D159" s="53">
        <v>21027.4</v>
      </c>
      <c r="E159" s="139" t="s">
        <v>87</v>
      </c>
      <c r="F159" s="12" t="s">
        <v>262</v>
      </c>
      <c r="G159" s="51">
        <f t="shared" si="12"/>
        <v>21027.4</v>
      </c>
      <c r="H159" s="10" t="str">
        <f t="shared" si="10"/>
        <v>ร้านกิจโชคนานาภัณฑ์</v>
      </c>
      <c r="I159" s="51">
        <f t="shared" si="10"/>
        <v>21027.4</v>
      </c>
      <c r="J159" s="12" t="s">
        <v>15</v>
      </c>
      <c r="K159" s="12" t="s">
        <v>281</v>
      </c>
    </row>
    <row r="160" spans="1:12" s="46" customFormat="1" x14ac:dyDescent="0.2">
      <c r="A160" s="17">
        <v>89</v>
      </c>
      <c r="B160" s="47" t="s">
        <v>282</v>
      </c>
      <c r="C160" s="48">
        <v>10478</v>
      </c>
      <c r="D160" s="49">
        <f t="shared" si="11"/>
        <v>10478</v>
      </c>
      <c r="E160" s="139" t="s">
        <v>87</v>
      </c>
      <c r="F160" s="12" t="s">
        <v>283</v>
      </c>
      <c r="G160" s="51">
        <f t="shared" si="12"/>
        <v>10478</v>
      </c>
      <c r="H160" s="10" t="str">
        <f t="shared" si="10"/>
        <v>แชมป์ (สำนักงานใหญ่)</v>
      </c>
      <c r="I160" s="51">
        <f t="shared" si="10"/>
        <v>10478</v>
      </c>
      <c r="J160" s="12" t="s">
        <v>15</v>
      </c>
      <c r="K160" s="12" t="s">
        <v>284</v>
      </c>
    </row>
    <row r="161" spans="1:11" s="58" customFormat="1" ht="23.25" customHeight="1" x14ac:dyDescent="0.55000000000000004">
      <c r="A161" s="67">
        <v>90</v>
      </c>
      <c r="B161" s="54" t="s">
        <v>285</v>
      </c>
      <c r="C161" s="55"/>
      <c r="D161" s="55"/>
      <c r="E161" s="122"/>
      <c r="F161" s="123"/>
      <c r="G161" s="57"/>
      <c r="H161" s="56"/>
      <c r="I161" s="57"/>
      <c r="J161" s="155"/>
      <c r="K161" s="95"/>
    </row>
    <row r="162" spans="1:11" s="58" customFormat="1" ht="31.5" customHeight="1" x14ac:dyDescent="0.55000000000000004">
      <c r="A162" s="67"/>
      <c r="B162" s="59"/>
      <c r="C162" s="60">
        <v>4060</v>
      </c>
      <c r="D162" s="60">
        <v>4060</v>
      </c>
      <c r="E162" s="124" t="s">
        <v>87</v>
      </c>
      <c r="F162" s="138"/>
      <c r="G162" s="62"/>
      <c r="H162" s="90"/>
      <c r="I162" s="62"/>
      <c r="J162" s="156" t="s">
        <v>211</v>
      </c>
      <c r="K162" s="93"/>
    </row>
    <row r="163" spans="1:11" s="58" customFormat="1" ht="42" customHeight="1" x14ac:dyDescent="0.2">
      <c r="A163" s="67"/>
      <c r="B163" s="59"/>
      <c r="C163" s="60"/>
      <c r="D163" s="60"/>
      <c r="E163" s="124"/>
      <c r="F163" s="138" t="s">
        <v>223</v>
      </c>
      <c r="G163" s="62">
        <v>4060</v>
      </c>
      <c r="H163" s="90" t="s">
        <v>223</v>
      </c>
      <c r="I163" s="62">
        <v>4060</v>
      </c>
      <c r="J163" s="156"/>
      <c r="K163" s="94" t="s">
        <v>286</v>
      </c>
    </row>
    <row r="164" spans="1:11" s="58" customFormat="1" ht="22.5" customHeight="1" x14ac:dyDescent="0.55000000000000004">
      <c r="A164" s="67">
        <v>91</v>
      </c>
      <c r="B164" s="54" t="s">
        <v>285</v>
      </c>
      <c r="C164" s="91">
        <v>6840</v>
      </c>
      <c r="D164" s="91">
        <v>6840</v>
      </c>
      <c r="E164" s="129" t="s">
        <v>87</v>
      </c>
      <c r="F164" s="123"/>
      <c r="G164" s="57"/>
      <c r="H164" s="56"/>
      <c r="I164" s="57"/>
      <c r="J164" s="158" t="s">
        <v>211</v>
      </c>
      <c r="K164" s="95"/>
    </row>
    <row r="165" spans="1:11" s="58" customFormat="1" ht="39.75" customHeight="1" x14ac:dyDescent="0.2">
      <c r="A165" s="67"/>
      <c r="B165" s="63"/>
      <c r="C165" s="64"/>
      <c r="D165" s="64"/>
      <c r="E165" s="125"/>
      <c r="F165" s="134" t="s">
        <v>223</v>
      </c>
      <c r="G165" s="66">
        <v>6840</v>
      </c>
      <c r="H165" s="84" t="s">
        <v>223</v>
      </c>
      <c r="I165" s="66">
        <v>6840</v>
      </c>
      <c r="J165" s="157"/>
      <c r="K165" s="96" t="s">
        <v>287</v>
      </c>
    </row>
    <row r="166" spans="1:11" s="58" customFormat="1" ht="24" customHeight="1" x14ac:dyDescent="0.55000000000000004">
      <c r="A166" s="67">
        <v>92</v>
      </c>
      <c r="B166" s="59" t="s">
        <v>288</v>
      </c>
      <c r="C166" s="60">
        <v>20000</v>
      </c>
      <c r="D166" s="60">
        <v>20000</v>
      </c>
      <c r="E166" s="124" t="s">
        <v>87</v>
      </c>
      <c r="F166" s="138"/>
      <c r="G166" s="62"/>
      <c r="H166" s="90"/>
      <c r="I166" s="62"/>
      <c r="J166" s="156" t="s">
        <v>211</v>
      </c>
      <c r="K166" s="93"/>
    </row>
    <row r="167" spans="1:11" s="58" customFormat="1" ht="39" customHeight="1" x14ac:dyDescent="0.2">
      <c r="A167" s="67"/>
      <c r="B167" s="59"/>
      <c r="C167" s="60"/>
      <c r="D167" s="60"/>
      <c r="E167" s="124"/>
      <c r="F167" s="131" t="s">
        <v>289</v>
      </c>
      <c r="G167" s="62">
        <v>20000</v>
      </c>
      <c r="H167" s="79" t="s">
        <v>289</v>
      </c>
      <c r="I167" s="62">
        <v>20000</v>
      </c>
      <c r="J167" s="156"/>
      <c r="K167" s="94" t="s">
        <v>290</v>
      </c>
    </row>
    <row r="168" spans="1:11" s="58" customFormat="1" ht="24" customHeight="1" x14ac:dyDescent="0.55000000000000004">
      <c r="A168" s="67">
        <v>93</v>
      </c>
      <c r="B168" s="68" t="s">
        <v>291</v>
      </c>
      <c r="C168" s="91">
        <v>1345</v>
      </c>
      <c r="D168" s="91">
        <v>1345</v>
      </c>
      <c r="E168" s="126" t="s">
        <v>87</v>
      </c>
      <c r="F168" s="132"/>
      <c r="G168" s="80"/>
      <c r="H168" s="147"/>
      <c r="I168" s="80"/>
      <c r="J168" s="158" t="s">
        <v>211</v>
      </c>
      <c r="K168" s="95"/>
    </row>
    <row r="169" spans="1:11" s="58" customFormat="1" ht="45" customHeight="1" x14ac:dyDescent="0.2">
      <c r="A169" s="67"/>
      <c r="B169" s="68"/>
      <c r="C169" s="64"/>
      <c r="D169" s="64"/>
      <c r="E169" s="126"/>
      <c r="F169" s="131" t="s">
        <v>18</v>
      </c>
      <c r="G169" s="66">
        <v>1345</v>
      </c>
      <c r="H169" s="79" t="s">
        <v>18</v>
      </c>
      <c r="I169" s="66">
        <v>1345</v>
      </c>
      <c r="J169" s="157"/>
      <c r="K169" s="96" t="s">
        <v>292</v>
      </c>
    </row>
    <row r="170" spans="1:11" s="58" customFormat="1" ht="27.75" customHeight="1" x14ac:dyDescent="0.55000000000000004">
      <c r="A170" s="67">
        <v>94</v>
      </c>
      <c r="B170" s="68" t="s">
        <v>293</v>
      </c>
      <c r="C170" s="69"/>
      <c r="D170" s="70"/>
      <c r="E170" s="126" t="s">
        <v>87</v>
      </c>
      <c r="F170" s="127"/>
      <c r="G170" s="71"/>
      <c r="H170" s="146"/>
      <c r="I170" s="71"/>
      <c r="J170" s="156" t="s">
        <v>211</v>
      </c>
      <c r="K170" s="93"/>
    </row>
    <row r="171" spans="1:11" s="58" customFormat="1" ht="62.25" customHeight="1" x14ac:dyDescent="0.2">
      <c r="A171" s="67"/>
      <c r="B171" s="68"/>
      <c r="C171" s="77">
        <v>24305</v>
      </c>
      <c r="D171" s="77">
        <v>24305</v>
      </c>
      <c r="E171" s="126"/>
      <c r="F171" s="134" t="s">
        <v>294</v>
      </c>
      <c r="G171" s="66">
        <v>34305</v>
      </c>
      <c r="H171" s="84" t="s">
        <v>294</v>
      </c>
      <c r="I171" s="66">
        <v>34305</v>
      </c>
      <c r="J171" s="157"/>
      <c r="K171" s="96" t="s">
        <v>295</v>
      </c>
    </row>
    <row r="172" spans="1:11" s="58" customFormat="1" ht="27.75" customHeight="1" x14ac:dyDescent="0.55000000000000004">
      <c r="A172" s="67">
        <v>95</v>
      </c>
      <c r="B172" s="68" t="s">
        <v>296</v>
      </c>
      <c r="C172" s="69"/>
      <c r="D172" s="70"/>
      <c r="E172" s="126" t="s">
        <v>87</v>
      </c>
      <c r="F172" s="127"/>
      <c r="G172" s="71"/>
      <c r="H172" s="146"/>
      <c r="I172" s="71"/>
      <c r="J172" s="156" t="s">
        <v>211</v>
      </c>
      <c r="K172" s="93"/>
    </row>
    <row r="173" spans="1:11" s="58" customFormat="1" ht="39.75" customHeight="1" x14ac:dyDescent="0.55000000000000004">
      <c r="A173" s="67"/>
      <c r="B173" s="68"/>
      <c r="C173" s="77">
        <v>16264</v>
      </c>
      <c r="D173" s="77">
        <v>16264</v>
      </c>
      <c r="E173" s="126"/>
      <c r="F173" s="131" t="s">
        <v>297</v>
      </c>
      <c r="G173" s="66">
        <v>16264</v>
      </c>
      <c r="H173" s="79" t="s">
        <v>297</v>
      </c>
      <c r="I173" s="66">
        <v>16264</v>
      </c>
      <c r="J173" s="157"/>
      <c r="K173" s="97" t="s">
        <v>298</v>
      </c>
    </row>
    <row r="174" spans="1:11" s="58" customFormat="1" ht="24.75" customHeight="1" x14ac:dyDescent="0.55000000000000004">
      <c r="A174" s="67">
        <v>96</v>
      </c>
      <c r="B174" s="68" t="s">
        <v>299</v>
      </c>
      <c r="C174" s="69"/>
      <c r="D174" s="70"/>
      <c r="E174" s="126" t="s">
        <v>87</v>
      </c>
      <c r="F174" s="132"/>
      <c r="G174" s="80"/>
      <c r="H174" s="147"/>
      <c r="I174" s="80"/>
      <c r="J174" s="158" t="s">
        <v>211</v>
      </c>
      <c r="K174" s="95"/>
    </row>
    <row r="175" spans="1:11" s="58" customFormat="1" ht="66.75" customHeight="1" x14ac:dyDescent="0.2">
      <c r="A175" s="67"/>
      <c r="B175" s="68"/>
      <c r="C175" s="77">
        <v>1519.4</v>
      </c>
      <c r="D175" s="77">
        <v>1519.4</v>
      </c>
      <c r="E175" s="126"/>
      <c r="F175" s="131" t="s">
        <v>300</v>
      </c>
      <c r="G175" s="66">
        <v>1519.4</v>
      </c>
      <c r="H175" s="79" t="s">
        <v>300</v>
      </c>
      <c r="I175" s="66">
        <v>1519.4</v>
      </c>
      <c r="J175" s="157"/>
      <c r="K175" s="98" t="s">
        <v>301</v>
      </c>
    </row>
    <row r="176" spans="1:11" s="58" customFormat="1" ht="24.75" customHeight="1" x14ac:dyDescent="0.55000000000000004">
      <c r="A176" s="65">
        <v>97</v>
      </c>
      <c r="B176" s="68" t="s">
        <v>302</v>
      </c>
      <c r="C176" s="82"/>
      <c r="D176" s="83"/>
      <c r="E176" s="133" t="s">
        <v>87</v>
      </c>
      <c r="F176" s="127"/>
      <c r="G176" s="71"/>
      <c r="H176" s="146"/>
      <c r="I176" s="71"/>
      <c r="J176" s="156" t="s">
        <v>211</v>
      </c>
      <c r="K176" s="93"/>
    </row>
    <row r="177" spans="1:11" s="58" customFormat="1" ht="39.75" customHeight="1" x14ac:dyDescent="0.2">
      <c r="A177" s="67"/>
      <c r="B177" s="68"/>
      <c r="C177" s="77">
        <v>930.9</v>
      </c>
      <c r="D177" s="77">
        <v>930.9</v>
      </c>
      <c r="E177" s="126"/>
      <c r="F177" s="131" t="s">
        <v>300</v>
      </c>
      <c r="G177" s="77">
        <v>930.9</v>
      </c>
      <c r="H177" s="79" t="s">
        <v>300</v>
      </c>
      <c r="I177" s="77">
        <v>930.9</v>
      </c>
      <c r="J177" s="157"/>
      <c r="K177" s="98" t="s">
        <v>303</v>
      </c>
    </row>
    <row r="178" spans="1:11" s="58" customFormat="1" ht="26.25" customHeight="1" x14ac:dyDescent="0.55000000000000004">
      <c r="A178" s="67">
        <v>98</v>
      </c>
      <c r="B178" s="54" t="s">
        <v>304</v>
      </c>
      <c r="C178" s="64">
        <v>4990</v>
      </c>
      <c r="D178" s="64">
        <v>4990</v>
      </c>
      <c r="E178" s="135" t="s">
        <v>87</v>
      </c>
      <c r="F178" s="123"/>
      <c r="G178" s="57"/>
      <c r="H178" s="56"/>
      <c r="I178" s="86"/>
      <c r="J178" s="159" t="s">
        <v>211</v>
      </c>
      <c r="K178" s="95"/>
    </row>
    <row r="179" spans="1:11" s="58" customFormat="1" ht="41.25" customHeight="1" x14ac:dyDescent="0.2">
      <c r="A179" s="67"/>
      <c r="B179" s="59"/>
      <c r="C179" s="64"/>
      <c r="D179" s="64"/>
      <c r="E179" s="135"/>
      <c r="F179" s="138" t="s">
        <v>49</v>
      </c>
      <c r="G179" s="62">
        <v>2940</v>
      </c>
      <c r="H179" s="90" t="s">
        <v>49</v>
      </c>
      <c r="I179" s="62">
        <v>2940</v>
      </c>
      <c r="J179" s="159"/>
      <c r="K179" s="94" t="s">
        <v>305</v>
      </c>
    </row>
    <row r="180" spans="1:11" s="58" customFormat="1" ht="42" customHeight="1" x14ac:dyDescent="0.2">
      <c r="A180" s="67"/>
      <c r="B180" s="63"/>
      <c r="C180" s="87"/>
      <c r="D180" s="87"/>
      <c r="E180" s="136"/>
      <c r="F180" s="138" t="s">
        <v>49</v>
      </c>
      <c r="G180" s="66">
        <v>2050</v>
      </c>
      <c r="H180" s="90" t="s">
        <v>49</v>
      </c>
      <c r="I180" s="66">
        <v>2050</v>
      </c>
      <c r="J180" s="159"/>
      <c r="K180" s="94" t="s">
        <v>306</v>
      </c>
    </row>
    <row r="181" spans="1:11" s="58" customFormat="1" ht="39.75" customHeight="1" x14ac:dyDescent="0.55000000000000004">
      <c r="A181" s="67">
        <v>99</v>
      </c>
      <c r="B181" s="54" t="s">
        <v>307</v>
      </c>
      <c r="C181" s="64">
        <v>1334</v>
      </c>
      <c r="D181" s="64">
        <v>1334</v>
      </c>
      <c r="E181" s="135" t="s">
        <v>87</v>
      </c>
      <c r="F181" s="123"/>
      <c r="G181" s="57"/>
      <c r="H181" s="56"/>
      <c r="I181" s="86"/>
      <c r="J181" s="159" t="s">
        <v>211</v>
      </c>
      <c r="K181" s="95"/>
    </row>
    <row r="182" spans="1:11" s="58" customFormat="1" ht="34.5" customHeight="1" x14ac:dyDescent="0.2">
      <c r="A182" s="67"/>
      <c r="B182" s="63"/>
      <c r="C182" s="87"/>
      <c r="D182" s="87"/>
      <c r="E182" s="136"/>
      <c r="F182" s="134" t="s">
        <v>95</v>
      </c>
      <c r="G182" s="66">
        <v>1334</v>
      </c>
      <c r="H182" s="84" t="s">
        <v>95</v>
      </c>
      <c r="I182" s="66">
        <v>1334</v>
      </c>
      <c r="J182" s="159"/>
      <c r="K182" s="96" t="s">
        <v>308</v>
      </c>
    </row>
    <row r="183" spans="1:11" s="58" customFormat="1" ht="32.25" customHeight="1" x14ac:dyDescent="0.55000000000000004">
      <c r="A183" s="67">
        <v>100</v>
      </c>
      <c r="B183" s="89" t="s">
        <v>309</v>
      </c>
      <c r="C183" s="64">
        <v>218</v>
      </c>
      <c r="D183" s="64">
        <v>218</v>
      </c>
      <c r="E183" s="135" t="s">
        <v>87</v>
      </c>
      <c r="F183" s="123"/>
      <c r="G183" s="57"/>
      <c r="H183" s="56"/>
      <c r="I183" s="86"/>
      <c r="J183" s="159" t="s">
        <v>211</v>
      </c>
      <c r="K183" s="95"/>
    </row>
    <row r="184" spans="1:11" s="58" customFormat="1" ht="30" customHeight="1" x14ac:dyDescent="0.2">
      <c r="A184" s="67"/>
      <c r="B184" s="89"/>
      <c r="C184" s="87"/>
      <c r="D184" s="87"/>
      <c r="E184" s="136"/>
      <c r="F184" s="134" t="s">
        <v>95</v>
      </c>
      <c r="G184" s="66">
        <v>218</v>
      </c>
      <c r="H184" s="84" t="s">
        <v>95</v>
      </c>
      <c r="I184" s="66">
        <v>218</v>
      </c>
      <c r="J184" s="159"/>
      <c r="K184" s="96" t="s">
        <v>310</v>
      </c>
    </row>
    <row r="185" spans="1:11" s="58" customFormat="1" ht="32.25" customHeight="1" x14ac:dyDescent="0.55000000000000004">
      <c r="A185" s="67">
        <v>101</v>
      </c>
      <c r="B185" s="89" t="s">
        <v>311</v>
      </c>
      <c r="C185" s="64">
        <v>893.45</v>
      </c>
      <c r="D185" s="64">
        <v>893.45</v>
      </c>
      <c r="E185" s="135" t="s">
        <v>87</v>
      </c>
      <c r="F185" s="123"/>
      <c r="G185" s="57"/>
      <c r="H185" s="56"/>
      <c r="I185" s="86"/>
      <c r="J185" s="159" t="s">
        <v>211</v>
      </c>
      <c r="K185" s="95"/>
    </row>
    <row r="186" spans="1:11" s="58" customFormat="1" ht="44.25" customHeight="1" x14ac:dyDescent="0.2">
      <c r="A186" s="67"/>
      <c r="B186" s="89"/>
      <c r="C186" s="87"/>
      <c r="D186" s="87"/>
      <c r="E186" s="136"/>
      <c r="F186" s="134" t="s">
        <v>312</v>
      </c>
      <c r="G186" s="66">
        <v>893.45</v>
      </c>
      <c r="H186" s="84" t="s">
        <v>312</v>
      </c>
      <c r="I186" s="66">
        <v>893.45</v>
      </c>
      <c r="J186" s="159"/>
      <c r="K186" s="98" t="s">
        <v>313</v>
      </c>
    </row>
    <row r="187" spans="1:11" s="58" customFormat="1" ht="32.25" customHeight="1" x14ac:dyDescent="0.55000000000000004">
      <c r="A187" s="67">
        <v>102</v>
      </c>
      <c r="B187" s="89" t="s">
        <v>314</v>
      </c>
      <c r="C187" s="64">
        <v>22350</v>
      </c>
      <c r="D187" s="64">
        <v>22350</v>
      </c>
      <c r="E187" s="135" t="s">
        <v>87</v>
      </c>
      <c r="F187" s="123"/>
      <c r="G187" s="57"/>
      <c r="H187" s="56"/>
      <c r="I187" s="86"/>
      <c r="J187" s="159" t="s">
        <v>211</v>
      </c>
      <c r="K187" s="95"/>
    </row>
    <row r="188" spans="1:11" s="58" customFormat="1" ht="44.25" customHeight="1" x14ac:dyDescent="0.2">
      <c r="A188" s="67"/>
      <c r="B188" s="89"/>
      <c r="C188" s="87"/>
      <c r="D188" s="87"/>
      <c r="E188" s="136"/>
      <c r="F188" s="134" t="s">
        <v>315</v>
      </c>
      <c r="G188" s="66">
        <v>22350</v>
      </c>
      <c r="H188" s="84" t="s">
        <v>315</v>
      </c>
      <c r="I188" s="66">
        <v>22350</v>
      </c>
      <c r="J188" s="159"/>
      <c r="K188" s="98" t="s">
        <v>316</v>
      </c>
    </row>
    <row r="189" spans="1:11" s="58" customFormat="1" ht="32.25" customHeight="1" x14ac:dyDescent="0.55000000000000004">
      <c r="A189" s="67">
        <v>103</v>
      </c>
      <c r="B189" s="89" t="s">
        <v>317</v>
      </c>
      <c r="C189" s="64">
        <v>19526</v>
      </c>
      <c r="D189" s="64">
        <v>19526</v>
      </c>
      <c r="E189" s="135" t="s">
        <v>87</v>
      </c>
      <c r="F189" s="123"/>
      <c r="G189" s="57"/>
      <c r="H189" s="56"/>
      <c r="I189" s="86"/>
      <c r="J189" s="159" t="s">
        <v>211</v>
      </c>
      <c r="K189" s="95"/>
    </row>
    <row r="190" spans="1:11" s="58" customFormat="1" ht="61.5" customHeight="1" x14ac:dyDescent="0.2">
      <c r="A190" s="67"/>
      <c r="B190" s="89"/>
      <c r="C190" s="64"/>
      <c r="D190" s="64"/>
      <c r="E190" s="135"/>
      <c r="F190" s="131" t="s">
        <v>318</v>
      </c>
      <c r="G190" s="62">
        <v>19526</v>
      </c>
      <c r="H190" s="79" t="s">
        <v>318</v>
      </c>
      <c r="I190" s="62">
        <v>19526</v>
      </c>
      <c r="J190" s="159"/>
      <c r="K190" s="94" t="s">
        <v>319</v>
      </c>
    </row>
    <row r="191" spans="1:11" s="58" customFormat="1" ht="32.25" customHeight="1" x14ac:dyDescent="0.55000000000000004">
      <c r="A191" s="67">
        <v>104</v>
      </c>
      <c r="B191" s="89" t="s">
        <v>309</v>
      </c>
      <c r="C191" s="64">
        <v>3155</v>
      </c>
      <c r="D191" s="64">
        <v>3155</v>
      </c>
      <c r="E191" s="135" t="s">
        <v>87</v>
      </c>
      <c r="F191" s="123"/>
      <c r="G191" s="57"/>
      <c r="H191" s="56"/>
      <c r="I191" s="86"/>
      <c r="J191" s="159" t="s">
        <v>211</v>
      </c>
      <c r="K191" s="95"/>
    </row>
    <row r="192" spans="1:11" s="58" customFormat="1" ht="36" customHeight="1" x14ac:dyDescent="0.55000000000000004">
      <c r="A192" s="67"/>
      <c r="B192" s="89"/>
      <c r="C192" s="64"/>
      <c r="D192" s="64"/>
      <c r="E192" s="135"/>
      <c r="F192" s="134" t="s">
        <v>18</v>
      </c>
      <c r="G192" s="62">
        <v>3155</v>
      </c>
      <c r="H192" s="79" t="s">
        <v>18</v>
      </c>
      <c r="I192" s="62">
        <v>3155</v>
      </c>
      <c r="J192" s="159"/>
      <c r="K192" s="93" t="s">
        <v>320</v>
      </c>
    </row>
    <row r="193" spans="1:11" s="58" customFormat="1" ht="26.25" customHeight="1" x14ac:dyDescent="0.55000000000000004">
      <c r="A193" s="67">
        <v>105</v>
      </c>
      <c r="B193" s="89" t="s">
        <v>321</v>
      </c>
      <c r="C193" s="64">
        <v>5114.6000000000004</v>
      </c>
      <c r="D193" s="64">
        <v>5114.6000000000004</v>
      </c>
      <c r="E193" s="136" t="s">
        <v>87</v>
      </c>
      <c r="F193" s="140"/>
      <c r="G193" s="86"/>
      <c r="H193" s="56"/>
      <c r="I193" s="57"/>
      <c r="J193" s="158" t="s">
        <v>211</v>
      </c>
      <c r="K193" s="95"/>
    </row>
    <row r="194" spans="1:11" s="58" customFormat="1" ht="44.25" customHeight="1" x14ac:dyDescent="0.55000000000000004">
      <c r="A194" s="67"/>
      <c r="B194" s="89"/>
      <c r="C194" s="64"/>
      <c r="D194" s="64"/>
      <c r="E194" s="136"/>
      <c r="F194" s="141" t="s">
        <v>322</v>
      </c>
      <c r="G194" s="100">
        <v>5114.6000000000004</v>
      </c>
      <c r="H194" s="99" t="s">
        <v>322</v>
      </c>
      <c r="I194" s="100">
        <v>5114.6000000000004</v>
      </c>
      <c r="J194" s="157"/>
      <c r="K194" s="97" t="s">
        <v>323</v>
      </c>
    </row>
    <row r="195" spans="1:11" s="58" customFormat="1" ht="32.25" hidden="1" customHeight="1" x14ac:dyDescent="0.55000000000000004">
      <c r="A195" s="67">
        <v>17</v>
      </c>
      <c r="B195" s="89"/>
      <c r="C195" s="64"/>
      <c r="D195" s="64"/>
      <c r="E195" s="135" t="s">
        <v>87</v>
      </c>
      <c r="F195" s="138"/>
      <c r="G195" s="57"/>
      <c r="H195" s="56"/>
      <c r="I195" s="86"/>
      <c r="J195" s="159" t="s">
        <v>211</v>
      </c>
      <c r="K195" s="95" t="s">
        <v>210</v>
      </c>
    </row>
    <row r="196" spans="1:11" s="58" customFormat="1" ht="44.25" hidden="1" customHeight="1" x14ac:dyDescent="0.55000000000000004">
      <c r="A196" s="67"/>
      <c r="B196" s="89"/>
      <c r="C196" s="87"/>
      <c r="D196" s="87"/>
      <c r="E196" s="136"/>
      <c r="F196" s="134"/>
      <c r="G196" s="66"/>
      <c r="H196" s="84"/>
      <c r="I196" s="66"/>
      <c r="J196" s="159"/>
      <c r="K196" s="97" t="s">
        <v>233</v>
      </c>
    </row>
    <row r="197" spans="1:11" s="58" customFormat="1" ht="44.25" hidden="1" customHeight="1" x14ac:dyDescent="0.55000000000000004">
      <c r="A197" s="67">
        <v>20</v>
      </c>
      <c r="B197" s="89"/>
      <c r="C197" s="64"/>
      <c r="D197" s="64"/>
      <c r="E197" s="135" t="s">
        <v>87</v>
      </c>
      <c r="F197" s="123"/>
      <c r="G197" s="57"/>
      <c r="H197" s="56"/>
      <c r="I197" s="86"/>
      <c r="J197" s="159" t="s">
        <v>211</v>
      </c>
      <c r="K197" s="95" t="s">
        <v>210</v>
      </c>
    </row>
    <row r="198" spans="1:11" s="58" customFormat="1" ht="44.25" hidden="1" customHeight="1" x14ac:dyDescent="0.55000000000000004">
      <c r="A198" s="67"/>
      <c r="B198" s="89"/>
      <c r="C198" s="87"/>
      <c r="D198" s="87"/>
      <c r="E198" s="136"/>
      <c r="F198" s="134"/>
      <c r="G198" s="66"/>
      <c r="H198" s="84"/>
      <c r="I198" s="66"/>
      <c r="J198" s="159"/>
      <c r="K198" s="97" t="s">
        <v>234</v>
      </c>
    </row>
    <row r="199" spans="1:11" s="58" customFormat="1" ht="44.25" hidden="1" customHeight="1" x14ac:dyDescent="0.55000000000000004">
      <c r="A199" s="67">
        <v>21</v>
      </c>
      <c r="B199" s="89"/>
      <c r="C199" s="64"/>
      <c r="D199" s="64"/>
      <c r="E199" s="135" t="s">
        <v>87</v>
      </c>
      <c r="F199" s="123"/>
      <c r="G199" s="57"/>
      <c r="H199" s="56"/>
      <c r="I199" s="86"/>
      <c r="J199" s="159" t="s">
        <v>211</v>
      </c>
      <c r="K199" s="95" t="s">
        <v>210</v>
      </c>
    </row>
    <row r="200" spans="1:11" s="58" customFormat="1" ht="63" hidden="1" customHeight="1" x14ac:dyDescent="0.55000000000000004">
      <c r="A200" s="67"/>
      <c r="B200" s="89"/>
      <c r="C200" s="87"/>
      <c r="D200" s="87"/>
      <c r="E200" s="136"/>
      <c r="F200" s="134"/>
      <c r="G200" s="66"/>
      <c r="H200" s="84"/>
      <c r="I200" s="66"/>
      <c r="J200" s="159"/>
      <c r="K200" s="97" t="s">
        <v>235</v>
      </c>
    </row>
    <row r="201" spans="1:11" s="58" customFormat="1" ht="34.5" hidden="1" customHeight="1" x14ac:dyDescent="0.55000000000000004">
      <c r="A201" s="67">
        <v>22</v>
      </c>
      <c r="B201" s="89"/>
      <c r="C201" s="64"/>
      <c r="D201" s="64"/>
      <c r="E201" s="136" t="s">
        <v>87</v>
      </c>
      <c r="F201" s="123"/>
      <c r="G201" s="57"/>
      <c r="H201" s="56"/>
      <c r="I201" s="57"/>
      <c r="J201" s="158" t="s">
        <v>211</v>
      </c>
      <c r="K201" s="160" t="s">
        <v>229</v>
      </c>
    </row>
    <row r="202" spans="1:11" s="58" customFormat="1" ht="40.5" hidden="1" customHeight="1" x14ac:dyDescent="0.55000000000000004">
      <c r="A202" s="67"/>
      <c r="B202" s="89"/>
      <c r="C202" s="87"/>
      <c r="D202" s="87"/>
      <c r="E202" s="136"/>
      <c r="F202" s="134"/>
      <c r="G202" s="66"/>
      <c r="H202" s="84"/>
      <c r="I202" s="66"/>
      <c r="J202" s="157"/>
      <c r="K202" s="97" t="s">
        <v>236</v>
      </c>
    </row>
    <row r="203" spans="1:11" s="58" customFormat="1" ht="36" hidden="1" customHeight="1" x14ac:dyDescent="0.55000000000000004">
      <c r="A203" s="67">
        <v>13</v>
      </c>
      <c r="B203" s="89"/>
      <c r="C203" s="64"/>
      <c r="D203" s="64"/>
      <c r="E203" s="136" t="s">
        <v>87</v>
      </c>
      <c r="F203" s="123"/>
      <c r="G203" s="57"/>
      <c r="H203" s="56"/>
      <c r="I203" s="57"/>
      <c r="J203" s="158" t="s">
        <v>211</v>
      </c>
      <c r="K203" s="160" t="s">
        <v>229</v>
      </c>
    </row>
    <row r="204" spans="1:11" s="58" customFormat="1" ht="40.5" hidden="1" customHeight="1" x14ac:dyDescent="0.55000000000000004">
      <c r="A204" s="67"/>
      <c r="B204" s="89"/>
      <c r="C204" s="64"/>
      <c r="D204" s="64"/>
      <c r="E204" s="136"/>
      <c r="F204" s="134"/>
      <c r="G204" s="66"/>
      <c r="H204" s="84"/>
      <c r="I204" s="66"/>
      <c r="J204" s="157"/>
      <c r="K204" s="97" t="s">
        <v>237</v>
      </c>
    </row>
    <row r="205" spans="1:11" s="58" customFormat="1" ht="34.5" hidden="1" customHeight="1" x14ac:dyDescent="0.55000000000000004">
      <c r="A205" s="67">
        <v>14</v>
      </c>
      <c r="B205" s="54"/>
      <c r="C205" s="64"/>
      <c r="D205" s="64"/>
      <c r="E205" s="136" t="s">
        <v>87</v>
      </c>
      <c r="F205" s="123"/>
      <c r="G205" s="57"/>
      <c r="H205" s="56"/>
      <c r="I205" s="57"/>
      <c r="J205" s="158" t="s">
        <v>211</v>
      </c>
      <c r="K205" s="160" t="s">
        <v>229</v>
      </c>
    </row>
    <row r="206" spans="1:11" s="58" customFormat="1" ht="41.25" hidden="1" customHeight="1" x14ac:dyDescent="0.55000000000000004">
      <c r="A206" s="67"/>
      <c r="B206" s="63"/>
      <c r="C206" s="87"/>
      <c r="D206" s="87"/>
      <c r="E206" s="136"/>
      <c r="F206" s="134"/>
      <c r="G206" s="66"/>
      <c r="H206" s="84"/>
      <c r="I206" s="66"/>
      <c r="J206" s="157"/>
      <c r="K206" s="97" t="s">
        <v>238</v>
      </c>
    </row>
    <row r="207" spans="1:11" s="58" customFormat="1" ht="27.75" hidden="1" customHeight="1" x14ac:dyDescent="0.55000000000000004">
      <c r="A207" s="67">
        <v>8</v>
      </c>
      <c r="B207" s="89"/>
      <c r="C207" s="64"/>
      <c r="D207" s="64"/>
      <c r="E207" s="136" t="s">
        <v>87</v>
      </c>
      <c r="F207" s="123"/>
      <c r="G207" s="57"/>
      <c r="H207" s="56"/>
      <c r="I207" s="57"/>
      <c r="J207" s="158" t="s">
        <v>211</v>
      </c>
      <c r="K207" s="160" t="s">
        <v>229</v>
      </c>
    </row>
    <row r="208" spans="1:11" s="58" customFormat="1" ht="40.5" hidden="1" customHeight="1" x14ac:dyDescent="0.55000000000000004">
      <c r="A208" s="67"/>
      <c r="B208" s="89"/>
      <c r="C208" s="87"/>
      <c r="D208" s="87"/>
      <c r="E208" s="136"/>
      <c r="F208" s="134"/>
      <c r="G208" s="66"/>
      <c r="H208" s="84"/>
      <c r="I208" s="66"/>
      <c r="J208" s="157"/>
      <c r="K208" s="97" t="s">
        <v>239</v>
      </c>
    </row>
    <row r="209" spans="1:11" s="58" customFormat="1" ht="27.75" hidden="1" customHeight="1" x14ac:dyDescent="0.55000000000000004">
      <c r="A209" s="74">
        <v>9</v>
      </c>
      <c r="B209" s="54"/>
      <c r="C209" s="91"/>
      <c r="D209" s="91"/>
      <c r="E209" s="129" t="s">
        <v>87</v>
      </c>
      <c r="F209" s="123"/>
      <c r="G209" s="57"/>
      <c r="H209" s="56"/>
      <c r="I209" s="57"/>
      <c r="J209" s="158" t="s">
        <v>211</v>
      </c>
      <c r="K209" s="160" t="s">
        <v>229</v>
      </c>
    </row>
    <row r="210" spans="1:11" s="58" customFormat="1" ht="40.5" hidden="1" customHeight="1" x14ac:dyDescent="0.55000000000000004">
      <c r="A210" s="65"/>
      <c r="B210" s="63"/>
      <c r="C210" s="64"/>
      <c r="D210" s="64"/>
      <c r="E210" s="125"/>
      <c r="F210" s="134"/>
      <c r="G210" s="66"/>
      <c r="H210" s="84"/>
      <c r="I210" s="66"/>
      <c r="J210" s="157"/>
      <c r="K210" s="97" t="s">
        <v>240</v>
      </c>
    </row>
    <row r="211" spans="1:11" s="58" customFormat="1" ht="34.5" hidden="1" customHeight="1" x14ac:dyDescent="0.55000000000000004">
      <c r="A211" s="74">
        <v>10</v>
      </c>
      <c r="B211" s="54"/>
      <c r="C211" s="91"/>
      <c r="D211" s="91"/>
      <c r="E211" s="129" t="s">
        <v>87</v>
      </c>
      <c r="F211" s="123"/>
      <c r="G211" s="57"/>
      <c r="H211" s="56"/>
      <c r="I211" s="57"/>
      <c r="J211" s="158" t="s">
        <v>211</v>
      </c>
      <c r="K211" s="160" t="s">
        <v>229</v>
      </c>
    </row>
    <row r="212" spans="1:11" s="58" customFormat="1" ht="40.5" hidden="1" customHeight="1" x14ac:dyDescent="0.55000000000000004">
      <c r="A212" s="65"/>
      <c r="B212" s="63"/>
      <c r="C212" s="64"/>
      <c r="D212" s="64"/>
      <c r="E212" s="125"/>
      <c r="F212" s="134"/>
      <c r="G212" s="66"/>
      <c r="H212" s="84"/>
      <c r="I212" s="66"/>
      <c r="J212" s="157"/>
      <c r="K212" s="97" t="s">
        <v>241</v>
      </c>
    </row>
    <row r="213" spans="1:11" s="58" customFormat="1" ht="26.25" hidden="1" customHeight="1" x14ac:dyDescent="0.55000000000000004">
      <c r="A213" s="74">
        <v>11</v>
      </c>
      <c r="B213" s="54"/>
      <c r="C213" s="91"/>
      <c r="D213" s="91"/>
      <c r="E213" s="129" t="s">
        <v>87</v>
      </c>
      <c r="F213" s="123"/>
      <c r="G213" s="57"/>
      <c r="H213" s="56"/>
      <c r="I213" s="57"/>
      <c r="J213" s="158" t="s">
        <v>211</v>
      </c>
      <c r="K213" s="160" t="s">
        <v>229</v>
      </c>
    </row>
    <row r="214" spans="1:11" s="58" customFormat="1" ht="40.5" hidden="1" customHeight="1" x14ac:dyDescent="0.55000000000000004">
      <c r="A214" s="65"/>
      <c r="B214" s="63"/>
      <c r="C214" s="64"/>
      <c r="D214" s="64"/>
      <c r="E214" s="125"/>
      <c r="F214" s="134"/>
      <c r="G214" s="66"/>
      <c r="H214" s="84"/>
      <c r="I214" s="66"/>
      <c r="J214" s="157"/>
      <c r="K214" s="97" t="s">
        <v>242</v>
      </c>
    </row>
    <row r="215" spans="1:11" s="58" customFormat="1" ht="32.25" hidden="1" customHeight="1" x14ac:dyDescent="0.55000000000000004">
      <c r="A215" s="67">
        <v>12</v>
      </c>
      <c r="B215" s="54"/>
      <c r="C215" s="64"/>
      <c r="D215" s="64"/>
      <c r="E215" s="136" t="s">
        <v>87</v>
      </c>
      <c r="F215" s="123"/>
      <c r="G215" s="57"/>
      <c r="H215" s="56"/>
      <c r="I215" s="57"/>
      <c r="J215" s="158" t="s">
        <v>211</v>
      </c>
      <c r="K215" s="160" t="s">
        <v>229</v>
      </c>
    </row>
    <row r="216" spans="1:11" s="58" customFormat="1" ht="41.25" hidden="1" customHeight="1" x14ac:dyDescent="0.55000000000000004">
      <c r="A216" s="67"/>
      <c r="B216" s="63"/>
      <c r="C216" s="87"/>
      <c r="D216" s="87"/>
      <c r="E216" s="136"/>
      <c r="F216" s="134"/>
      <c r="G216" s="66"/>
      <c r="H216" s="84"/>
      <c r="I216" s="66"/>
      <c r="J216" s="157"/>
      <c r="K216" s="137" t="s">
        <v>243</v>
      </c>
    </row>
    <row r="217" spans="1:11" s="58" customFormat="1" ht="34.5" hidden="1" customHeight="1" x14ac:dyDescent="0.55000000000000004">
      <c r="A217" s="74">
        <v>13</v>
      </c>
      <c r="B217" s="54"/>
      <c r="C217" s="91"/>
      <c r="D217" s="91"/>
      <c r="E217" s="129" t="s">
        <v>87</v>
      </c>
      <c r="F217" s="123"/>
      <c r="G217" s="57"/>
      <c r="H217" s="56"/>
      <c r="I217" s="92"/>
      <c r="J217" s="158" t="s">
        <v>211</v>
      </c>
      <c r="K217" s="160" t="s">
        <v>229</v>
      </c>
    </row>
    <row r="218" spans="1:11" s="58" customFormat="1" ht="63" hidden="1" customHeight="1" x14ac:dyDescent="0.2">
      <c r="A218" s="65"/>
      <c r="B218" s="63"/>
      <c r="C218" s="64"/>
      <c r="D218" s="64"/>
      <c r="E218" s="125"/>
      <c r="F218" s="134"/>
      <c r="G218" s="66"/>
      <c r="H218" s="84"/>
      <c r="I218" s="66"/>
      <c r="J218" s="157"/>
      <c r="K218" s="96" t="s">
        <v>244</v>
      </c>
    </row>
    <row r="219" spans="1:11" s="58" customFormat="1" ht="34.5" hidden="1" customHeight="1" x14ac:dyDescent="0.55000000000000004">
      <c r="A219" s="74">
        <v>14</v>
      </c>
      <c r="B219" s="54"/>
      <c r="C219" s="91"/>
      <c r="D219" s="91"/>
      <c r="E219" s="129" t="s">
        <v>87</v>
      </c>
      <c r="F219" s="123"/>
      <c r="G219" s="57"/>
      <c r="H219" s="56"/>
      <c r="I219" s="92"/>
      <c r="J219" s="158" t="s">
        <v>211</v>
      </c>
      <c r="K219" s="160" t="s">
        <v>229</v>
      </c>
    </row>
    <row r="220" spans="1:11" s="58" customFormat="1" ht="69" hidden="1" customHeight="1" x14ac:dyDescent="0.2">
      <c r="A220" s="65"/>
      <c r="B220" s="63"/>
      <c r="C220" s="64"/>
      <c r="D220" s="64"/>
      <c r="E220" s="125"/>
      <c r="F220" s="134"/>
      <c r="G220" s="66"/>
      <c r="H220" s="84"/>
      <c r="I220" s="66"/>
      <c r="J220" s="157"/>
      <c r="K220" s="96" t="s">
        <v>245</v>
      </c>
    </row>
    <row r="221" spans="1:11" s="58" customFormat="1" ht="34.5" hidden="1" customHeight="1" x14ac:dyDescent="0.55000000000000004">
      <c r="A221" s="74">
        <v>15</v>
      </c>
      <c r="B221" s="54"/>
      <c r="C221" s="91"/>
      <c r="D221" s="91"/>
      <c r="E221" s="129" t="s">
        <v>87</v>
      </c>
      <c r="F221" s="123"/>
      <c r="G221" s="57"/>
      <c r="H221" s="56"/>
      <c r="I221" s="92"/>
      <c r="J221" s="158" t="s">
        <v>211</v>
      </c>
      <c r="K221" s="160" t="s">
        <v>229</v>
      </c>
    </row>
    <row r="222" spans="1:11" s="58" customFormat="1" ht="64.5" hidden="1" customHeight="1" x14ac:dyDescent="0.2">
      <c r="A222" s="65"/>
      <c r="B222" s="63"/>
      <c r="C222" s="64"/>
      <c r="D222" s="64"/>
      <c r="E222" s="125"/>
      <c r="F222" s="134"/>
      <c r="G222" s="66"/>
      <c r="H222" s="84"/>
      <c r="I222" s="66"/>
      <c r="J222" s="157"/>
      <c r="K222" s="96" t="s">
        <v>246</v>
      </c>
    </row>
    <row r="223" spans="1:11" s="58" customFormat="1" ht="26.25" hidden="1" customHeight="1" x14ac:dyDescent="0.55000000000000004">
      <c r="A223" s="74">
        <v>16</v>
      </c>
      <c r="B223" s="54"/>
      <c r="C223" s="91"/>
      <c r="D223" s="91"/>
      <c r="E223" s="129" t="s">
        <v>87</v>
      </c>
      <c r="F223" s="123"/>
      <c r="G223" s="57"/>
      <c r="H223" s="56"/>
      <c r="I223" s="57"/>
      <c r="J223" s="158" t="s">
        <v>211</v>
      </c>
      <c r="K223" s="160" t="s">
        <v>229</v>
      </c>
    </row>
    <row r="224" spans="1:11" s="58" customFormat="1" ht="40.5" hidden="1" customHeight="1" x14ac:dyDescent="0.55000000000000004">
      <c r="A224" s="65"/>
      <c r="B224" s="63"/>
      <c r="C224" s="64"/>
      <c r="D224" s="64"/>
      <c r="E224" s="125"/>
      <c r="F224" s="134"/>
      <c r="G224" s="66"/>
      <c r="H224" s="84"/>
      <c r="I224" s="66"/>
      <c r="J224" s="157"/>
      <c r="K224" s="97" t="s">
        <v>247</v>
      </c>
    </row>
    <row r="225" spans="1:11" s="58" customFormat="1" ht="24.75" hidden="1" customHeight="1" x14ac:dyDescent="0.55000000000000004">
      <c r="A225" s="74">
        <v>17</v>
      </c>
      <c r="B225" s="54"/>
      <c r="C225" s="91"/>
      <c r="D225" s="91"/>
      <c r="E225" s="129" t="s">
        <v>87</v>
      </c>
      <c r="F225" s="123"/>
      <c r="G225" s="57"/>
      <c r="H225" s="56"/>
      <c r="I225" s="57"/>
      <c r="J225" s="158" t="s">
        <v>211</v>
      </c>
      <c r="K225" s="160" t="s">
        <v>229</v>
      </c>
    </row>
    <row r="226" spans="1:11" s="58" customFormat="1" ht="40.5" hidden="1" customHeight="1" x14ac:dyDescent="0.55000000000000004">
      <c r="A226" s="65"/>
      <c r="B226" s="63"/>
      <c r="C226" s="64"/>
      <c r="D226" s="64"/>
      <c r="E226" s="125"/>
      <c r="F226" s="134"/>
      <c r="G226" s="66"/>
      <c r="H226" s="84"/>
      <c r="I226" s="66"/>
      <c r="J226" s="157"/>
      <c r="K226" s="97" t="s">
        <v>248</v>
      </c>
    </row>
    <row r="227" spans="1:11" s="58" customFormat="1" ht="24.75" hidden="1" customHeight="1" x14ac:dyDescent="0.55000000000000004">
      <c r="A227" s="74">
        <v>18</v>
      </c>
      <c r="B227" s="54"/>
      <c r="C227" s="91"/>
      <c r="D227" s="91"/>
      <c r="E227" s="129" t="s">
        <v>87</v>
      </c>
      <c r="F227" s="123"/>
      <c r="G227" s="57"/>
      <c r="H227" s="56"/>
      <c r="I227" s="57"/>
      <c r="J227" s="158" t="s">
        <v>211</v>
      </c>
      <c r="K227" s="160" t="s">
        <v>229</v>
      </c>
    </row>
    <row r="228" spans="1:11" s="58" customFormat="1" ht="40.5" hidden="1" customHeight="1" x14ac:dyDescent="0.55000000000000004">
      <c r="A228" s="65"/>
      <c r="B228" s="63"/>
      <c r="C228" s="64"/>
      <c r="D228" s="64"/>
      <c r="E228" s="125"/>
      <c r="F228" s="134"/>
      <c r="G228" s="66"/>
      <c r="H228" s="84"/>
      <c r="I228" s="66"/>
      <c r="J228" s="157"/>
      <c r="K228" s="97" t="s">
        <v>249</v>
      </c>
    </row>
    <row r="229" spans="1:11" s="58" customFormat="1" ht="25.5" hidden="1" customHeight="1" x14ac:dyDescent="0.55000000000000004">
      <c r="A229" s="74">
        <v>19</v>
      </c>
      <c r="B229" s="54"/>
      <c r="C229" s="91"/>
      <c r="D229" s="91"/>
      <c r="E229" s="129" t="s">
        <v>87</v>
      </c>
      <c r="F229" s="123"/>
      <c r="G229" s="57"/>
      <c r="H229" s="56"/>
      <c r="I229" s="57"/>
      <c r="J229" s="158" t="s">
        <v>211</v>
      </c>
      <c r="K229" s="160" t="s">
        <v>229</v>
      </c>
    </row>
    <row r="230" spans="1:11" s="58" customFormat="1" ht="40.5" hidden="1" customHeight="1" x14ac:dyDescent="0.55000000000000004">
      <c r="A230" s="65"/>
      <c r="B230" s="63"/>
      <c r="C230" s="64"/>
      <c r="D230" s="64"/>
      <c r="E230" s="125"/>
      <c r="F230" s="134"/>
      <c r="G230" s="66"/>
      <c r="H230" s="84"/>
      <c r="I230" s="66"/>
      <c r="J230" s="157"/>
      <c r="K230" s="97" t="s">
        <v>250</v>
      </c>
    </row>
    <row r="231" spans="1:11" s="58" customFormat="1" ht="28.5" hidden="1" customHeight="1" x14ac:dyDescent="0.55000000000000004">
      <c r="A231" s="74">
        <v>20</v>
      </c>
      <c r="B231" s="54"/>
      <c r="C231" s="91"/>
      <c r="D231" s="91"/>
      <c r="E231" s="129" t="s">
        <v>87</v>
      </c>
      <c r="F231" s="123"/>
      <c r="G231" s="57"/>
      <c r="H231" s="56"/>
      <c r="I231" s="57"/>
      <c r="J231" s="158" t="s">
        <v>211</v>
      </c>
      <c r="K231" s="160" t="s">
        <v>229</v>
      </c>
    </row>
    <row r="232" spans="1:11" s="58" customFormat="1" ht="40.5" hidden="1" customHeight="1" x14ac:dyDescent="0.55000000000000004">
      <c r="A232" s="65"/>
      <c r="B232" s="63"/>
      <c r="C232" s="64"/>
      <c r="D232" s="64"/>
      <c r="E232" s="125"/>
      <c r="F232" s="134"/>
      <c r="G232" s="66"/>
      <c r="H232" s="84"/>
      <c r="I232" s="66"/>
      <c r="J232" s="157"/>
      <c r="K232" s="97" t="s">
        <v>251</v>
      </c>
    </row>
    <row r="233" spans="1:11" s="58" customFormat="1" ht="24.75" hidden="1" customHeight="1" x14ac:dyDescent="0.55000000000000004">
      <c r="A233" s="74">
        <v>21</v>
      </c>
      <c r="B233" s="54"/>
      <c r="C233" s="55"/>
      <c r="D233" s="55"/>
      <c r="E233" s="129" t="s">
        <v>87</v>
      </c>
      <c r="F233" s="123"/>
      <c r="G233" s="57"/>
      <c r="H233" s="56"/>
      <c r="I233" s="57"/>
      <c r="J233" s="158" t="s">
        <v>211</v>
      </c>
      <c r="K233" s="160" t="s">
        <v>229</v>
      </c>
    </row>
    <row r="234" spans="1:11" s="58" customFormat="1" ht="47.25" hidden="1" customHeight="1" x14ac:dyDescent="0.55000000000000004">
      <c r="A234" s="61"/>
      <c r="B234" s="59"/>
      <c r="C234" s="60"/>
      <c r="D234" s="60"/>
      <c r="E234" s="124"/>
      <c r="F234" s="138"/>
      <c r="G234" s="62"/>
      <c r="H234" s="90"/>
      <c r="I234" s="62"/>
      <c r="J234" s="156"/>
      <c r="K234" s="162" t="s">
        <v>252</v>
      </c>
    </row>
    <row r="235" spans="1:11" s="58" customFormat="1" ht="33" hidden="1" customHeight="1" x14ac:dyDescent="0.55000000000000004">
      <c r="A235" s="65"/>
      <c r="B235" s="63"/>
      <c r="C235" s="64"/>
      <c r="D235" s="64"/>
      <c r="E235" s="125"/>
      <c r="F235" s="134"/>
      <c r="G235" s="66"/>
      <c r="H235" s="84"/>
      <c r="I235" s="66"/>
      <c r="J235" s="157"/>
      <c r="K235" s="97" t="s">
        <v>253</v>
      </c>
    </row>
    <row r="236" spans="1:11" s="58" customFormat="1" ht="40.5" hidden="1" customHeight="1" x14ac:dyDescent="0.55000000000000004">
      <c r="A236" s="74">
        <v>22</v>
      </c>
      <c r="B236" s="54"/>
      <c r="C236" s="91"/>
      <c r="D236" s="91"/>
      <c r="E236" s="129" t="s">
        <v>87</v>
      </c>
      <c r="F236" s="123"/>
      <c r="G236" s="57"/>
      <c r="H236" s="56"/>
      <c r="I236" s="57"/>
      <c r="J236" s="158" t="s">
        <v>211</v>
      </c>
      <c r="K236" s="160" t="s">
        <v>229</v>
      </c>
    </row>
    <row r="237" spans="1:11" s="58" customFormat="1" ht="48" hidden="1" customHeight="1" x14ac:dyDescent="0.55000000000000004">
      <c r="A237" s="65"/>
      <c r="B237" s="63"/>
      <c r="C237" s="64"/>
      <c r="D237" s="64"/>
      <c r="E237" s="125"/>
      <c r="F237" s="134"/>
      <c r="G237" s="66"/>
      <c r="H237" s="84"/>
      <c r="I237" s="66"/>
      <c r="J237" s="157"/>
      <c r="K237" s="137" t="s">
        <v>254</v>
      </c>
    </row>
    <row r="238" spans="1:11" s="58" customFormat="1" ht="34.5" hidden="1" customHeight="1" x14ac:dyDescent="0.55000000000000004">
      <c r="A238" s="74">
        <v>20</v>
      </c>
      <c r="B238" s="54"/>
      <c r="C238" s="91"/>
      <c r="D238" s="91"/>
      <c r="E238" s="129" t="s">
        <v>87</v>
      </c>
      <c r="F238" s="123"/>
      <c r="G238" s="57"/>
      <c r="H238" s="56"/>
      <c r="I238" s="92"/>
      <c r="J238" s="158" t="s">
        <v>211</v>
      </c>
      <c r="K238" s="160" t="s">
        <v>229</v>
      </c>
    </row>
    <row r="239" spans="1:11" s="58" customFormat="1" ht="40.5" hidden="1" customHeight="1" x14ac:dyDescent="0.55000000000000004">
      <c r="A239" s="65"/>
      <c r="B239" s="63"/>
      <c r="C239" s="64"/>
      <c r="D239" s="64"/>
      <c r="E239" s="125"/>
      <c r="F239" s="134"/>
      <c r="G239" s="66"/>
      <c r="H239" s="84"/>
      <c r="I239" s="66"/>
      <c r="J239" s="157"/>
      <c r="K239" s="97"/>
    </row>
    <row r="240" spans="1:11" s="58" customFormat="1" ht="34.5" hidden="1" customHeight="1" x14ac:dyDescent="0.55000000000000004">
      <c r="A240" s="74">
        <v>20</v>
      </c>
      <c r="B240" s="54"/>
      <c r="C240" s="91"/>
      <c r="D240" s="91"/>
      <c r="E240" s="129" t="s">
        <v>87</v>
      </c>
      <c r="F240" s="123"/>
      <c r="G240" s="57"/>
      <c r="H240" s="56"/>
      <c r="I240" s="92"/>
      <c r="J240" s="158" t="s">
        <v>211</v>
      </c>
      <c r="K240" s="160" t="s">
        <v>229</v>
      </c>
    </row>
    <row r="241" spans="1:11" s="58" customFormat="1" ht="40.5" hidden="1" customHeight="1" x14ac:dyDescent="0.55000000000000004">
      <c r="A241" s="65"/>
      <c r="B241" s="63"/>
      <c r="C241" s="64"/>
      <c r="D241" s="64"/>
      <c r="E241" s="125"/>
      <c r="F241" s="134"/>
      <c r="G241" s="66"/>
      <c r="H241" s="84"/>
      <c r="I241" s="66"/>
      <c r="J241" s="157"/>
      <c r="K241" s="97"/>
    </row>
    <row r="242" spans="1:11" s="58" customFormat="1" ht="34.5" hidden="1" customHeight="1" x14ac:dyDescent="0.55000000000000004">
      <c r="A242" s="74">
        <v>20</v>
      </c>
      <c r="B242" s="54"/>
      <c r="C242" s="91"/>
      <c r="D242" s="91"/>
      <c r="E242" s="129" t="s">
        <v>87</v>
      </c>
      <c r="F242" s="123"/>
      <c r="G242" s="57"/>
      <c r="H242" s="56"/>
      <c r="I242" s="92"/>
      <c r="J242" s="158" t="s">
        <v>211</v>
      </c>
      <c r="K242" s="160" t="s">
        <v>229</v>
      </c>
    </row>
    <row r="243" spans="1:11" s="58" customFormat="1" ht="40.5" hidden="1" customHeight="1" x14ac:dyDescent="0.55000000000000004">
      <c r="A243" s="65"/>
      <c r="B243" s="63"/>
      <c r="C243" s="64"/>
      <c r="D243" s="64"/>
      <c r="E243" s="125"/>
      <c r="F243" s="134"/>
      <c r="G243" s="66"/>
      <c r="H243" s="84"/>
      <c r="I243" s="66"/>
      <c r="J243" s="157"/>
      <c r="K243" s="97"/>
    </row>
    <row r="244" spans="1:11" s="58" customFormat="1" ht="42.75" customHeight="1" x14ac:dyDescent="0.55000000000000004">
      <c r="A244" s="101">
        <v>106</v>
      </c>
      <c r="B244" s="102" t="s">
        <v>324</v>
      </c>
      <c r="C244" s="103"/>
      <c r="D244" s="103"/>
      <c r="E244" s="104" t="s">
        <v>325</v>
      </c>
      <c r="F244" s="142"/>
      <c r="G244" s="105"/>
      <c r="H244" s="148"/>
      <c r="I244" s="105"/>
      <c r="J244" s="163" t="s">
        <v>211</v>
      </c>
      <c r="K244" s="106"/>
    </row>
    <row r="245" spans="1:11" s="58" customFormat="1" ht="36" customHeight="1" x14ac:dyDescent="0.55000000000000004">
      <c r="A245" s="107"/>
      <c r="B245" s="108"/>
      <c r="C245" s="109">
        <v>560</v>
      </c>
      <c r="D245" s="109">
        <v>560</v>
      </c>
      <c r="E245" s="110"/>
      <c r="F245" s="143" t="s">
        <v>326</v>
      </c>
      <c r="G245" s="112">
        <v>560</v>
      </c>
      <c r="H245" s="111" t="s">
        <v>326</v>
      </c>
      <c r="I245" s="112">
        <v>560</v>
      </c>
      <c r="J245" s="164"/>
      <c r="K245" s="113" t="s">
        <v>327</v>
      </c>
    </row>
    <row r="246" spans="1:11" s="58" customFormat="1" ht="42.75" customHeight="1" x14ac:dyDescent="0.55000000000000004">
      <c r="A246" s="114">
        <v>107</v>
      </c>
      <c r="B246" s="68" t="s">
        <v>328</v>
      </c>
      <c r="C246" s="69"/>
      <c r="D246" s="70"/>
      <c r="E246" s="115" t="s">
        <v>325</v>
      </c>
      <c r="F246" s="142"/>
      <c r="G246" s="105"/>
      <c r="H246" s="148"/>
      <c r="I246" s="105"/>
      <c r="J246" s="163" t="s">
        <v>211</v>
      </c>
      <c r="K246" s="106"/>
    </row>
    <row r="247" spans="1:11" s="58" customFormat="1" ht="30.75" customHeight="1" x14ac:dyDescent="0.55000000000000004">
      <c r="A247" s="101"/>
      <c r="B247" s="68"/>
      <c r="C247" s="60">
        <v>9820</v>
      </c>
      <c r="D247" s="60">
        <v>9820</v>
      </c>
      <c r="E247" s="116"/>
      <c r="F247" s="144" t="s">
        <v>329</v>
      </c>
      <c r="G247" s="117">
        <v>1600</v>
      </c>
      <c r="H247" s="149" t="s">
        <v>329</v>
      </c>
      <c r="I247" s="117">
        <v>1600</v>
      </c>
      <c r="J247" s="165"/>
      <c r="K247" s="118" t="s">
        <v>330</v>
      </c>
    </row>
    <row r="248" spans="1:11" s="58" customFormat="1" ht="33" customHeight="1" x14ac:dyDescent="0.55000000000000004">
      <c r="A248" s="101"/>
      <c r="B248" s="68"/>
      <c r="C248" s="60"/>
      <c r="D248" s="60"/>
      <c r="E248" s="116"/>
      <c r="F248" s="144" t="s">
        <v>331</v>
      </c>
      <c r="G248" s="117">
        <v>2140</v>
      </c>
      <c r="H248" s="149" t="s">
        <v>331</v>
      </c>
      <c r="I248" s="117">
        <v>2140</v>
      </c>
      <c r="J248" s="165"/>
      <c r="K248" s="118" t="s">
        <v>332</v>
      </c>
    </row>
    <row r="249" spans="1:11" s="58" customFormat="1" ht="29.25" customHeight="1" x14ac:dyDescent="0.55000000000000004">
      <c r="A249" s="107"/>
      <c r="B249" s="68"/>
      <c r="C249" s="64"/>
      <c r="D249" s="64"/>
      <c r="E249" s="119"/>
      <c r="F249" s="143" t="s">
        <v>333</v>
      </c>
      <c r="G249" s="112">
        <v>6050</v>
      </c>
      <c r="H249" s="111" t="s">
        <v>333</v>
      </c>
      <c r="I249" s="112">
        <v>6050</v>
      </c>
      <c r="J249" s="164"/>
      <c r="K249" s="120" t="s">
        <v>334</v>
      </c>
    </row>
    <row r="250" spans="1:11" s="190" customFormat="1" ht="48" x14ac:dyDescent="0.2">
      <c r="A250" s="182">
        <v>108</v>
      </c>
      <c r="B250" s="183" t="s">
        <v>336</v>
      </c>
      <c r="C250" s="184">
        <v>26400</v>
      </c>
      <c r="D250" s="184">
        <v>26400</v>
      </c>
      <c r="E250" s="185" t="s">
        <v>87</v>
      </c>
      <c r="F250" s="186" t="s">
        <v>337</v>
      </c>
      <c r="G250" s="187">
        <v>26400</v>
      </c>
      <c r="H250" s="186" t="s">
        <v>337</v>
      </c>
      <c r="I250" s="187">
        <v>26400</v>
      </c>
      <c r="J250" s="188" t="s">
        <v>211</v>
      </c>
      <c r="K250" s="189" t="s">
        <v>338</v>
      </c>
    </row>
    <row r="251" spans="1:11" s="190" customFormat="1" ht="48" x14ac:dyDescent="0.2">
      <c r="A251" s="191"/>
      <c r="B251" s="192" t="s">
        <v>339</v>
      </c>
      <c r="C251" s="193"/>
      <c r="D251" s="193"/>
      <c r="E251" s="194"/>
      <c r="F251" s="195" t="s">
        <v>340</v>
      </c>
      <c r="G251" s="196">
        <v>29000</v>
      </c>
      <c r="H251" s="195"/>
      <c r="I251" s="196"/>
      <c r="J251" s="197"/>
      <c r="K251" s="198"/>
    </row>
    <row r="252" spans="1:11" s="190" customFormat="1" x14ac:dyDescent="0.2">
      <c r="A252" s="191"/>
      <c r="B252" s="192" t="s">
        <v>341</v>
      </c>
      <c r="C252" s="193"/>
      <c r="D252" s="193"/>
      <c r="E252" s="194"/>
      <c r="F252" s="195"/>
      <c r="G252" s="199"/>
      <c r="H252" s="195"/>
      <c r="I252" s="196"/>
      <c r="J252" s="197"/>
      <c r="K252" s="198"/>
    </row>
    <row r="253" spans="1:11" s="190" customFormat="1" x14ac:dyDescent="0.2">
      <c r="A253" s="200"/>
      <c r="B253" s="201" t="s">
        <v>342</v>
      </c>
      <c r="C253" s="202"/>
      <c r="D253" s="202"/>
      <c r="E253" s="203"/>
      <c r="F253" s="204"/>
      <c r="G253" s="205"/>
      <c r="H253" s="204"/>
      <c r="I253" s="206"/>
      <c r="J253" s="207"/>
      <c r="K253" s="208"/>
    </row>
    <row r="254" spans="1:11" s="190" customFormat="1" ht="120" x14ac:dyDescent="0.2">
      <c r="A254" s="182">
        <v>109</v>
      </c>
      <c r="B254" s="183" t="s">
        <v>343</v>
      </c>
      <c r="C254" s="184">
        <v>140</v>
      </c>
      <c r="D254" s="184">
        <v>140</v>
      </c>
      <c r="E254" s="209" t="s">
        <v>344</v>
      </c>
      <c r="F254" s="186" t="s">
        <v>345</v>
      </c>
      <c r="G254" s="210">
        <v>140</v>
      </c>
      <c r="H254" s="186" t="s">
        <v>345</v>
      </c>
      <c r="I254" s="210">
        <v>140</v>
      </c>
      <c r="J254" s="188" t="s">
        <v>211</v>
      </c>
      <c r="K254" s="211" t="s">
        <v>346</v>
      </c>
    </row>
    <row r="255" spans="1:11" s="190" customFormat="1" ht="120" x14ac:dyDescent="0.2">
      <c r="A255" s="182">
        <v>110</v>
      </c>
      <c r="B255" s="183" t="s">
        <v>343</v>
      </c>
      <c r="C255" s="184">
        <v>1750</v>
      </c>
      <c r="D255" s="184">
        <v>1750</v>
      </c>
      <c r="E255" s="209" t="s">
        <v>344</v>
      </c>
      <c r="F255" s="186" t="s">
        <v>345</v>
      </c>
      <c r="G255" s="187">
        <v>1750</v>
      </c>
      <c r="H255" s="186" t="s">
        <v>345</v>
      </c>
      <c r="I255" s="187">
        <v>1750</v>
      </c>
      <c r="J255" s="188" t="s">
        <v>211</v>
      </c>
      <c r="K255" s="211" t="s">
        <v>347</v>
      </c>
    </row>
    <row r="256" spans="1:11" s="190" customFormat="1" x14ac:dyDescent="0.2">
      <c r="A256" s="191"/>
      <c r="B256" s="192"/>
      <c r="C256" s="193"/>
      <c r="D256" s="193"/>
      <c r="E256" s="194"/>
      <c r="F256" s="195"/>
      <c r="G256" s="199"/>
      <c r="H256" s="195"/>
      <c r="I256" s="199"/>
      <c r="J256" s="197"/>
      <c r="K256" s="212"/>
    </row>
    <row r="257" spans="1:11" s="190" customFormat="1" x14ac:dyDescent="0.2">
      <c r="A257" s="191"/>
      <c r="B257" s="192"/>
      <c r="C257" s="193"/>
      <c r="D257" s="193"/>
      <c r="E257" s="194"/>
      <c r="F257" s="195"/>
      <c r="G257" s="199"/>
      <c r="H257" s="195"/>
      <c r="I257" s="199"/>
      <c r="J257" s="197"/>
      <c r="K257" s="212"/>
    </row>
    <row r="258" spans="1:11" s="190" customFormat="1" x14ac:dyDescent="0.2">
      <c r="A258" s="200"/>
      <c r="B258" s="201"/>
      <c r="C258" s="202"/>
      <c r="D258" s="202"/>
      <c r="E258" s="203"/>
      <c r="F258" s="204"/>
      <c r="G258" s="205"/>
      <c r="H258" s="204"/>
      <c r="I258" s="205"/>
      <c r="J258" s="207"/>
      <c r="K258" s="208"/>
    </row>
    <row r="259" spans="1:11" s="190" customFormat="1" x14ac:dyDescent="0.2">
      <c r="A259" s="182">
        <v>111</v>
      </c>
      <c r="B259" s="183" t="s">
        <v>348</v>
      </c>
      <c r="C259" s="184">
        <f>G259+G260+G261+G262</f>
        <v>15489</v>
      </c>
      <c r="D259" s="184">
        <f>I259+I260+I261+I262</f>
        <v>14493</v>
      </c>
      <c r="E259" s="185" t="s">
        <v>87</v>
      </c>
      <c r="F259" s="186" t="s">
        <v>349</v>
      </c>
      <c r="G259" s="187">
        <v>1500</v>
      </c>
      <c r="H259" s="186" t="s">
        <v>349</v>
      </c>
      <c r="I259" s="187">
        <v>1500</v>
      </c>
      <c r="J259" s="188" t="s">
        <v>211</v>
      </c>
      <c r="K259" s="211" t="s">
        <v>350</v>
      </c>
    </row>
    <row r="260" spans="1:11" s="190" customFormat="1" ht="48" x14ac:dyDescent="0.2">
      <c r="A260" s="191"/>
      <c r="B260" s="192"/>
      <c r="C260" s="193"/>
      <c r="D260" s="193"/>
      <c r="E260" s="194"/>
      <c r="F260" s="195" t="s">
        <v>351</v>
      </c>
      <c r="G260" s="196">
        <v>3060</v>
      </c>
      <c r="H260" s="195" t="s">
        <v>351</v>
      </c>
      <c r="I260" s="196">
        <v>3060</v>
      </c>
      <c r="J260" s="197"/>
      <c r="K260" s="212" t="s">
        <v>352</v>
      </c>
    </row>
    <row r="261" spans="1:11" s="190" customFormat="1" ht="48" x14ac:dyDescent="0.2">
      <c r="A261" s="191"/>
      <c r="B261" s="192"/>
      <c r="C261" s="193"/>
      <c r="D261" s="193"/>
      <c r="E261" s="194"/>
      <c r="F261" s="195" t="s">
        <v>353</v>
      </c>
      <c r="G261" s="196">
        <v>7815</v>
      </c>
      <c r="H261" s="195" t="s">
        <v>353</v>
      </c>
      <c r="I261" s="196">
        <v>7815</v>
      </c>
      <c r="J261" s="197"/>
      <c r="K261" s="212" t="s">
        <v>354</v>
      </c>
    </row>
    <row r="262" spans="1:11" s="190" customFormat="1" ht="48" x14ac:dyDescent="0.2">
      <c r="A262" s="200"/>
      <c r="B262" s="201"/>
      <c r="C262" s="202"/>
      <c r="D262" s="202"/>
      <c r="E262" s="203"/>
      <c r="F262" s="204" t="s">
        <v>355</v>
      </c>
      <c r="G262" s="206">
        <v>3114</v>
      </c>
      <c r="H262" s="204" t="s">
        <v>355</v>
      </c>
      <c r="I262" s="206">
        <v>2118</v>
      </c>
      <c r="J262" s="207"/>
      <c r="K262" s="213" t="s">
        <v>356</v>
      </c>
    </row>
    <row r="263" spans="1:11" s="190" customFormat="1" ht="48" x14ac:dyDescent="0.2">
      <c r="A263" s="182">
        <v>112</v>
      </c>
      <c r="B263" s="183" t="s">
        <v>348</v>
      </c>
      <c r="C263" s="184">
        <v>990</v>
      </c>
      <c r="D263" s="184">
        <v>990</v>
      </c>
      <c r="E263" s="185" t="s">
        <v>87</v>
      </c>
      <c r="F263" s="186" t="s">
        <v>357</v>
      </c>
      <c r="G263" s="214">
        <v>990</v>
      </c>
      <c r="H263" s="186" t="s">
        <v>357</v>
      </c>
      <c r="I263" s="214">
        <v>990</v>
      </c>
      <c r="J263" s="188" t="s">
        <v>211</v>
      </c>
      <c r="K263" s="211" t="s">
        <v>358</v>
      </c>
    </row>
    <row r="264" spans="1:11" s="190" customFormat="1" ht="48" x14ac:dyDescent="0.2">
      <c r="A264" s="182">
        <v>113</v>
      </c>
      <c r="B264" s="183" t="s">
        <v>359</v>
      </c>
      <c r="C264" s="184">
        <v>25680</v>
      </c>
      <c r="D264" s="184">
        <v>25680</v>
      </c>
      <c r="E264" s="185" t="s">
        <v>87</v>
      </c>
      <c r="F264" s="186" t="s">
        <v>360</v>
      </c>
      <c r="G264" s="214">
        <v>25680</v>
      </c>
      <c r="H264" s="186" t="s">
        <v>360</v>
      </c>
      <c r="I264" s="214">
        <v>25680</v>
      </c>
      <c r="J264" s="188" t="s">
        <v>211</v>
      </c>
      <c r="K264" s="211" t="s">
        <v>361</v>
      </c>
    </row>
    <row r="265" spans="1:11" s="190" customFormat="1" ht="48" x14ac:dyDescent="0.2">
      <c r="A265" s="191"/>
      <c r="B265" s="192"/>
      <c r="C265" s="193"/>
      <c r="D265" s="193"/>
      <c r="E265" s="194"/>
      <c r="F265" s="195" t="s">
        <v>362</v>
      </c>
      <c r="G265" s="199">
        <v>29960</v>
      </c>
      <c r="H265" s="195"/>
      <c r="I265" s="199"/>
      <c r="J265" s="197"/>
      <c r="K265" s="212" t="s">
        <v>363</v>
      </c>
    </row>
    <row r="266" spans="1:11" s="190" customFormat="1" x14ac:dyDescent="0.2">
      <c r="A266" s="191"/>
      <c r="B266" s="192"/>
      <c r="C266" s="193"/>
      <c r="D266" s="193"/>
      <c r="E266" s="194"/>
      <c r="F266" s="195"/>
      <c r="G266" s="199"/>
      <c r="H266" s="195"/>
      <c r="I266" s="199"/>
      <c r="J266" s="197"/>
      <c r="K266" s="212" t="s">
        <v>364</v>
      </c>
    </row>
    <row r="267" spans="1:11" s="190" customFormat="1" x14ac:dyDescent="0.2">
      <c r="A267" s="200"/>
      <c r="B267" s="201"/>
      <c r="C267" s="202"/>
      <c r="D267" s="202"/>
      <c r="E267" s="203"/>
      <c r="F267" s="204"/>
      <c r="G267" s="205"/>
      <c r="H267" s="204"/>
      <c r="I267" s="205"/>
      <c r="J267" s="207"/>
      <c r="K267" s="213" t="s">
        <v>365</v>
      </c>
    </row>
    <row r="268" spans="1:11" s="190" customFormat="1" ht="96" x14ac:dyDescent="0.2">
      <c r="A268" s="182">
        <v>114</v>
      </c>
      <c r="B268" s="183" t="s">
        <v>366</v>
      </c>
      <c r="C268" s="184">
        <v>25335</v>
      </c>
      <c r="D268" s="184">
        <v>25335</v>
      </c>
      <c r="E268" s="185" t="s">
        <v>87</v>
      </c>
      <c r="F268" s="186" t="s">
        <v>367</v>
      </c>
      <c r="G268" s="214">
        <v>19875</v>
      </c>
      <c r="H268" s="186" t="s">
        <v>367</v>
      </c>
      <c r="I268" s="214">
        <v>19875</v>
      </c>
      <c r="J268" s="188" t="s">
        <v>211</v>
      </c>
      <c r="K268" s="211" t="s">
        <v>368</v>
      </c>
    </row>
    <row r="269" spans="1:11" s="190" customFormat="1" x14ac:dyDescent="0.2">
      <c r="A269" s="191"/>
      <c r="B269" s="192"/>
      <c r="C269" s="193"/>
      <c r="D269" s="193"/>
      <c r="E269" s="194"/>
      <c r="F269" s="195"/>
      <c r="G269" s="199"/>
      <c r="H269" s="195"/>
      <c r="I269" s="199"/>
      <c r="J269" s="197"/>
      <c r="K269" s="212" t="s">
        <v>369</v>
      </c>
    </row>
    <row r="270" spans="1:11" s="190" customFormat="1" ht="96" x14ac:dyDescent="0.2">
      <c r="A270" s="191"/>
      <c r="B270" s="192"/>
      <c r="C270" s="193"/>
      <c r="D270" s="193"/>
      <c r="E270" s="194"/>
      <c r="F270" s="195" t="s">
        <v>370</v>
      </c>
      <c r="G270" s="199">
        <v>5460</v>
      </c>
      <c r="H270" s="195" t="s">
        <v>370</v>
      </c>
      <c r="I270" s="199">
        <v>5460</v>
      </c>
      <c r="J270" s="197"/>
      <c r="K270" s="198"/>
    </row>
    <row r="271" spans="1:11" s="190" customFormat="1" ht="120" x14ac:dyDescent="0.2">
      <c r="A271" s="182">
        <v>115</v>
      </c>
      <c r="B271" s="183" t="s">
        <v>371</v>
      </c>
      <c r="C271" s="184">
        <v>320</v>
      </c>
      <c r="D271" s="184">
        <v>320</v>
      </c>
      <c r="E271" s="209" t="s">
        <v>344</v>
      </c>
      <c r="F271" s="186" t="s">
        <v>372</v>
      </c>
      <c r="G271" s="214">
        <v>320</v>
      </c>
      <c r="H271" s="186" t="s">
        <v>373</v>
      </c>
      <c r="I271" s="214">
        <v>320</v>
      </c>
      <c r="J271" s="188" t="s">
        <v>211</v>
      </c>
      <c r="K271" s="211" t="s">
        <v>374</v>
      </c>
    </row>
    <row r="272" spans="1:11" s="190" customFormat="1" ht="120" x14ac:dyDescent="0.2">
      <c r="A272" s="182">
        <v>116</v>
      </c>
      <c r="B272" s="183" t="s">
        <v>375</v>
      </c>
      <c r="C272" s="184">
        <v>425</v>
      </c>
      <c r="D272" s="184">
        <v>425</v>
      </c>
      <c r="E272" s="209" t="s">
        <v>344</v>
      </c>
      <c r="F272" s="186" t="s">
        <v>376</v>
      </c>
      <c r="G272" s="214">
        <v>425</v>
      </c>
      <c r="H272" s="186" t="s">
        <v>376</v>
      </c>
      <c r="I272" s="214">
        <v>425</v>
      </c>
      <c r="J272" s="188" t="s">
        <v>211</v>
      </c>
      <c r="K272" s="215" t="s">
        <v>377</v>
      </c>
    </row>
    <row r="273" spans="1:11" s="190" customFormat="1" ht="120" x14ac:dyDescent="0.2">
      <c r="A273" s="182">
        <v>117</v>
      </c>
      <c r="B273" s="183" t="s">
        <v>378</v>
      </c>
      <c r="C273" s="184">
        <v>4200</v>
      </c>
      <c r="D273" s="184">
        <v>4200</v>
      </c>
      <c r="E273" s="209" t="s">
        <v>344</v>
      </c>
      <c r="F273" s="186" t="s">
        <v>379</v>
      </c>
      <c r="G273" s="214">
        <v>1800</v>
      </c>
      <c r="H273" s="186" t="s">
        <v>379</v>
      </c>
      <c r="I273" s="214">
        <v>1800</v>
      </c>
      <c r="J273" s="188" t="s">
        <v>380</v>
      </c>
      <c r="K273" s="211" t="s">
        <v>381</v>
      </c>
    </row>
    <row r="274" spans="1:11" s="190" customFormat="1" ht="48" x14ac:dyDescent="0.2">
      <c r="A274" s="191"/>
      <c r="B274" s="192" t="s">
        <v>382</v>
      </c>
      <c r="C274" s="193"/>
      <c r="D274" s="193"/>
      <c r="E274" s="194"/>
      <c r="F274" s="195" t="s">
        <v>383</v>
      </c>
      <c r="G274" s="199">
        <v>300</v>
      </c>
      <c r="H274" s="195" t="s">
        <v>383</v>
      </c>
      <c r="I274" s="199">
        <v>300</v>
      </c>
      <c r="J274" s="197"/>
      <c r="K274" s="212" t="s">
        <v>384</v>
      </c>
    </row>
    <row r="275" spans="1:11" s="190" customFormat="1" ht="48" x14ac:dyDescent="0.2">
      <c r="A275" s="191"/>
      <c r="B275" s="192"/>
      <c r="C275" s="193"/>
      <c r="D275" s="193"/>
      <c r="E275" s="194"/>
      <c r="F275" s="195" t="s">
        <v>383</v>
      </c>
      <c r="G275" s="199">
        <v>300</v>
      </c>
      <c r="H275" s="195" t="s">
        <v>383</v>
      </c>
      <c r="I275" s="199">
        <v>300</v>
      </c>
      <c r="J275" s="197"/>
      <c r="K275" s="212" t="s">
        <v>385</v>
      </c>
    </row>
    <row r="276" spans="1:11" s="190" customFormat="1" ht="48" x14ac:dyDescent="0.2">
      <c r="A276" s="200"/>
      <c r="B276" s="201"/>
      <c r="C276" s="202"/>
      <c r="D276" s="202"/>
      <c r="E276" s="203"/>
      <c r="F276" s="204" t="s">
        <v>379</v>
      </c>
      <c r="G276" s="205">
        <v>1800</v>
      </c>
      <c r="H276" s="204" t="s">
        <v>379</v>
      </c>
      <c r="I276" s="205">
        <v>1800</v>
      </c>
      <c r="J276" s="207"/>
      <c r="K276" s="213" t="s">
        <v>386</v>
      </c>
    </row>
    <row r="277" spans="1:11" s="190" customFormat="1" ht="120" x14ac:dyDescent="0.2">
      <c r="A277" s="182">
        <v>118</v>
      </c>
      <c r="B277" s="192" t="s">
        <v>378</v>
      </c>
      <c r="C277" s="193">
        <v>7220</v>
      </c>
      <c r="D277" s="193">
        <v>7220</v>
      </c>
      <c r="E277" s="209" t="s">
        <v>344</v>
      </c>
      <c r="F277" s="195" t="s">
        <v>383</v>
      </c>
      <c r="G277" s="199">
        <v>300</v>
      </c>
      <c r="H277" s="195" t="s">
        <v>383</v>
      </c>
      <c r="I277" s="199">
        <v>300</v>
      </c>
      <c r="J277" s="197" t="s">
        <v>380</v>
      </c>
      <c r="K277" s="212" t="s">
        <v>387</v>
      </c>
    </row>
    <row r="278" spans="1:11" s="190" customFormat="1" x14ac:dyDescent="0.2">
      <c r="A278" s="191"/>
      <c r="B278" s="192" t="s">
        <v>388</v>
      </c>
      <c r="C278" s="193"/>
      <c r="D278" s="193"/>
      <c r="E278" s="194"/>
      <c r="F278" s="195" t="s">
        <v>389</v>
      </c>
      <c r="G278" s="199">
        <v>4250</v>
      </c>
      <c r="H278" s="195" t="s">
        <v>389</v>
      </c>
      <c r="I278" s="199">
        <v>4250</v>
      </c>
      <c r="J278" s="197"/>
      <c r="K278" s="212" t="s">
        <v>390</v>
      </c>
    </row>
    <row r="279" spans="1:11" s="190" customFormat="1" ht="48" x14ac:dyDescent="0.2">
      <c r="A279" s="191"/>
      <c r="B279" s="192"/>
      <c r="C279" s="193"/>
      <c r="D279" s="193"/>
      <c r="E279" s="194"/>
      <c r="F279" s="195" t="s">
        <v>391</v>
      </c>
      <c r="G279" s="199">
        <v>300</v>
      </c>
      <c r="H279" s="195" t="s">
        <v>391</v>
      </c>
      <c r="I279" s="199">
        <v>300</v>
      </c>
      <c r="J279" s="197"/>
      <c r="K279" s="212" t="s">
        <v>392</v>
      </c>
    </row>
    <row r="280" spans="1:11" s="190" customFormat="1" ht="48" x14ac:dyDescent="0.2">
      <c r="A280" s="191"/>
      <c r="B280" s="192"/>
      <c r="C280" s="193"/>
      <c r="D280" s="193"/>
      <c r="E280" s="194"/>
      <c r="F280" s="195" t="s">
        <v>393</v>
      </c>
      <c r="G280" s="199">
        <v>270</v>
      </c>
      <c r="H280" s="195" t="s">
        <v>393</v>
      </c>
      <c r="I280" s="199">
        <v>270</v>
      </c>
      <c r="J280" s="197"/>
      <c r="K280" s="212" t="s">
        <v>392</v>
      </c>
    </row>
    <row r="281" spans="1:11" s="190" customFormat="1" ht="48" x14ac:dyDescent="0.2">
      <c r="A281" s="191"/>
      <c r="B281" s="192"/>
      <c r="C281" s="193"/>
      <c r="D281" s="193"/>
      <c r="E281" s="194"/>
      <c r="F281" s="195" t="s">
        <v>379</v>
      </c>
      <c r="G281" s="199">
        <v>1800</v>
      </c>
      <c r="H281" s="195" t="s">
        <v>379</v>
      </c>
      <c r="I281" s="199">
        <v>1800</v>
      </c>
      <c r="J281" s="197"/>
      <c r="K281" s="212" t="s">
        <v>394</v>
      </c>
    </row>
    <row r="282" spans="1:11" s="190" customFormat="1" ht="48" x14ac:dyDescent="0.2">
      <c r="A282" s="191"/>
      <c r="B282" s="192"/>
      <c r="C282" s="193"/>
      <c r="D282" s="193"/>
      <c r="E282" s="194"/>
      <c r="F282" s="195" t="s">
        <v>383</v>
      </c>
      <c r="G282" s="199">
        <v>300</v>
      </c>
      <c r="H282" s="195" t="s">
        <v>383</v>
      </c>
      <c r="I282" s="199">
        <v>300</v>
      </c>
      <c r="J282" s="197"/>
      <c r="K282" s="212" t="s">
        <v>395</v>
      </c>
    </row>
    <row r="283" spans="1:11" s="190" customFormat="1" ht="120" x14ac:dyDescent="0.2">
      <c r="A283" s="182">
        <v>119</v>
      </c>
      <c r="B283" s="183" t="s">
        <v>378</v>
      </c>
      <c r="C283" s="184">
        <v>8750</v>
      </c>
      <c r="D283" s="184">
        <v>8750</v>
      </c>
      <c r="E283" s="209" t="s">
        <v>344</v>
      </c>
      <c r="F283" s="186" t="s">
        <v>383</v>
      </c>
      <c r="G283" s="214">
        <v>300</v>
      </c>
      <c r="H283" s="186" t="s">
        <v>383</v>
      </c>
      <c r="I283" s="214">
        <v>300</v>
      </c>
      <c r="J283" s="188" t="s">
        <v>380</v>
      </c>
      <c r="K283" s="211" t="s">
        <v>396</v>
      </c>
    </row>
    <row r="284" spans="1:11" s="190" customFormat="1" ht="48" x14ac:dyDescent="0.2">
      <c r="A284" s="191"/>
      <c r="B284" s="192" t="s">
        <v>397</v>
      </c>
      <c r="C284" s="193"/>
      <c r="D284" s="193"/>
      <c r="E284" s="194"/>
      <c r="F284" s="195" t="s">
        <v>379</v>
      </c>
      <c r="G284" s="199">
        <v>1800</v>
      </c>
      <c r="H284" s="195" t="s">
        <v>379</v>
      </c>
      <c r="I284" s="199">
        <v>1800</v>
      </c>
      <c r="J284" s="197"/>
      <c r="K284" s="212" t="s">
        <v>398</v>
      </c>
    </row>
    <row r="285" spans="1:11" s="190" customFormat="1" ht="48" x14ac:dyDescent="0.2">
      <c r="A285" s="191"/>
      <c r="B285" s="192"/>
      <c r="C285" s="193"/>
      <c r="D285" s="193"/>
      <c r="E285" s="194"/>
      <c r="F285" s="195" t="s">
        <v>383</v>
      </c>
      <c r="G285" s="199">
        <v>300</v>
      </c>
      <c r="H285" s="195" t="s">
        <v>383</v>
      </c>
      <c r="I285" s="199">
        <v>300</v>
      </c>
      <c r="J285" s="197"/>
      <c r="K285" s="212" t="s">
        <v>399</v>
      </c>
    </row>
    <row r="286" spans="1:11" s="190" customFormat="1" x14ac:dyDescent="0.2">
      <c r="A286" s="191"/>
      <c r="B286" s="192"/>
      <c r="C286" s="193"/>
      <c r="D286" s="193"/>
      <c r="E286" s="194"/>
      <c r="F286" s="195" t="s">
        <v>389</v>
      </c>
      <c r="G286" s="199">
        <v>4250</v>
      </c>
      <c r="H286" s="195" t="s">
        <v>389</v>
      </c>
      <c r="I286" s="199">
        <v>4250</v>
      </c>
      <c r="J286" s="197"/>
      <c r="K286" s="212" t="s">
        <v>400</v>
      </c>
    </row>
    <row r="287" spans="1:11" s="190" customFormat="1" ht="48" x14ac:dyDescent="0.2">
      <c r="A287" s="191"/>
      <c r="B287" s="192"/>
      <c r="C287" s="193"/>
      <c r="D287" s="193"/>
      <c r="E287" s="194"/>
      <c r="F287" s="195" t="s">
        <v>379</v>
      </c>
      <c r="G287" s="199">
        <v>1800</v>
      </c>
      <c r="H287" s="195" t="s">
        <v>379</v>
      </c>
      <c r="I287" s="199">
        <v>1800</v>
      </c>
      <c r="J287" s="197"/>
      <c r="K287" s="212" t="s">
        <v>401</v>
      </c>
    </row>
    <row r="288" spans="1:11" s="190" customFormat="1" ht="48" x14ac:dyDescent="0.2">
      <c r="A288" s="200"/>
      <c r="B288" s="201"/>
      <c r="C288" s="202"/>
      <c r="D288" s="202"/>
      <c r="E288" s="203"/>
      <c r="F288" s="204" t="s">
        <v>383</v>
      </c>
      <c r="G288" s="205">
        <v>300</v>
      </c>
      <c r="H288" s="204" t="s">
        <v>383</v>
      </c>
      <c r="I288" s="205">
        <v>300</v>
      </c>
      <c r="J288" s="207"/>
      <c r="K288" s="213" t="s">
        <v>402</v>
      </c>
    </row>
    <row r="289" spans="1:11" s="190" customFormat="1" ht="120" x14ac:dyDescent="0.2">
      <c r="A289" s="182">
        <v>120</v>
      </c>
      <c r="B289" s="183" t="s">
        <v>378</v>
      </c>
      <c r="C289" s="184">
        <v>8750</v>
      </c>
      <c r="D289" s="184">
        <v>8750</v>
      </c>
      <c r="E289" s="209" t="s">
        <v>344</v>
      </c>
      <c r="F289" s="186" t="s">
        <v>403</v>
      </c>
      <c r="G289" s="214">
        <v>4800</v>
      </c>
      <c r="H289" s="186" t="s">
        <v>403</v>
      </c>
      <c r="I289" s="214">
        <v>4800</v>
      </c>
      <c r="J289" s="188" t="s">
        <v>380</v>
      </c>
      <c r="K289" s="211" t="s">
        <v>404</v>
      </c>
    </row>
    <row r="290" spans="1:11" s="190" customFormat="1" ht="48" x14ac:dyDescent="0.2">
      <c r="A290" s="191"/>
      <c r="B290" s="192" t="s">
        <v>405</v>
      </c>
      <c r="C290" s="193"/>
      <c r="D290" s="193"/>
      <c r="E290" s="194"/>
      <c r="F290" s="195" t="s">
        <v>379</v>
      </c>
      <c r="G290" s="199">
        <v>1800</v>
      </c>
      <c r="H290" s="195" t="s">
        <v>379</v>
      </c>
      <c r="I290" s="199">
        <v>1800</v>
      </c>
      <c r="J290" s="197"/>
      <c r="K290" s="212" t="s">
        <v>406</v>
      </c>
    </row>
    <row r="291" spans="1:11" s="190" customFormat="1" ht="48" x14ac:dyDescent="0.2">
      <c r="A291" s="191"/>
      <c r="B291" s="192"/>
      <c r="C291" s="193"/>
      <c r="D291" s="193"/>
      <c r="E291" s="194"/>
      <c r="F291" s="195" t="s">
        <v>383</v>
      </c>
      <c r="G291" s="199">
        <v>300</v>
      </c>
      <c r="H291" s="195" t="s">
        <v>383</v>
      </c>
      <c r="I291" s="199">
        <v>300</v>
      </c>
      <c r="J291" s="197"/>
      <c r="K291" s="212" t="s">
        <v>407</v>
      </c>
    </row>
    <row r="292" spans="1:11" s="190" customFormat="1" ht="48" x14ac:dyDescent="0.2">
      <c r="A292" s="200"/>
      <c r="B292" s="201"/>
      <c r="C292" s="202"/>
      <c r="D292" s="202"/>
      <c r="E292" s="203"/>
      <c r="F292" s="204" t="s">
        <v>383</v>
      </c>
      <c r="G292" s="205">
        <v>300</v>
      </c>
      <c r="H292" s="204" t="s">
        <v>383</v>
      </c>
      <c r="I292" s="205">
        <v>300</v>
      </c>
      <c r="J292" s="207"/>
      <c r="K292" s="213" t="s">
        <v>408</v>
      </c>
    </row>
    <row r="293" spans="1:11" s="190" customFormat="1" ht="120" x14ac:dyDescent="0.2">
      <c r="A293" s="182">
        <v>121</v>
      </c>
      <c r="B293" s="183" t="s">
        <v>378</v>
      </c>
      <c r="C293" s="184">
        <v>2100</v>
      </c>
      <c r="D293" s="184">
        <f>G293+G294</f>
        <v>2100</v>
      </c>
      <c r="E293" s="209" t="s">
        <v>344</v>
      </c>
      <c r="F293" s="186" t="s">
        <v>409</v>
      </c>
      <c r="G293" s="214">
        <v>1800</v>
      </c>
      <c r="H293" s="186" t="s">
        <v>409</v>
      </c>
      <c r="I293" s="214">
        <v>1800</v>
      </c>
      <c r="J293" s="188" t="s">
        <v>380</v>
      </c>
      <c r="K293" s="211" t="s">
        <v>410</v>
      </c>
    </row>
    <row r="294" spans="1:11" s="190" customFormat="1" ht="48" x14ac:dyDescent="0.2">
      <c r="A294" s="191"/>
      <c r="B294" s="216" t="s">
        <v>411</v>
      </c>
      <c r="C294" s="202"/>
      <c r="D294" s="193"/>
      <c r="E294" s="194"/>
      <c r="F294" s="213" t="s">
        <v>412</v>
      </c>
      <c r="G294" s="199">
        <v>300</v>
      </c>
      <c r="H294" s="213" t="s">
        <v>412</v>
      </c>
      <c r="I294" s="199">
        <v>300</v>
      </c>
      <c r="J294" s="197"/>
      <c r="K294" s="212" t="s">
        <v>413</v>
      </c>
    </row>
    <row r="295" spans="1:11" s="190" customFormat="1" ht="120" x14ac:dyDescent="0.2">
      <c r="A295" s="182">
        <v>122</v>
      </c>
      <c r="B295" s="217" t="s">
        <v>414</v>
      </c>
      <c r="C295" s="218">
        <v>44033.25</v>
      </c>
      <c r="D295" s="219">
        <f>G295+G296+G297+G298+G299+G300+G301+G302+G303+G304+G305+G306+G307+G308+G309+G310+G311+G312+G313+G314+G315+G316</f>
        <v>44033.25</v>
      </c>
      <c r="E295" s="209" t="s">
        <v>344</v>
      </c>
      <c r="F295" s="220" t="s">
        <v>415</v>
      </c>
      <c r="G295" s="221">
        <v>6101.5</v>
      </c>
      <c r="H295" s="220" t="s">
        <v>415</v>
      </c>
      <c r="I295" s="222">
        <v>6101.5</v>
      </c>
      <c r="J295" s="223" t="s">
        <v>380</v>
      </c>
      <c r="K295" s="224" t="s">
        <v>416</v>
      </c>
    </row>
    <row r="296" spans="1:11" s="190" customFormat="1" x14ac:dyDescent="0.55000000000000004">
      <c r="A296" s="225"/>
      <c r="B296" s="217"/>
      <c r="C296" s="218"/>
      <c r="D296" s="226"/>
      <c r="E296" s="227"/>
      <c r="F296" s="220" t="s">
        <v>417</v>
      </c>
      <c r="G296" s="228">
        <v>346</v>
      </c>
      <c r="H296" s="229" t="s">
        <v>417</v>
      </c>
      <c r="I296" s="230">
        <v>346</v>
      </c>
      <c r="J296" s="231"/>
      <c r="K296" s="224" t="s">
        <v>418</v>
      </c>
    </row>
    <row r="297" spans="1:11" s="190" customFormat="1" x14ac:dyDescent="0.2">
      <c r="A297" s="225"/>
      <c r="B297" s="217"/>
      <c r="C297" s="218"/>
      <c r="D297" s="226"/>
      <c r="E297" s="227"/>
      <c r="F297" s="220" t="s">
        <v>415</v>
      </c>
      <c r="G297" s="232">
        <v>101</v>
      </c>
      <c r="H297" s="220" t="s">
        <v>415</v>
      </c>
      <c r="I297" s="233">
        <v>101</v>
      </c>
      <c r="J297" s="231"/>
      <c r="K297" s="224" t="s">
        <v>419</v>
      </c>
    </row>
    <row r="298" spans="1:11" s="190" customFormat="1" x14ac:dyDescent="0.55000000000000004">
      <c r="A298" s="225"/>
      <c r="B298" s="217"/>
      <c r="C298" s="218"/>
      <c r="D298" s="226"/>
      <c r="E298" s="227"/>
      <c r="F298" s="220" t="s">
        <v>420</v>
      </c>
      <c r="G298" s="232">
        <v>115</v>
      </c>
      <c r="H298" s="220" t="s">
        <v>420</v>
      </c>
      <c r="I298" s="233">
        <v>115</v>
      </c>
      <c r="J298" s="234"/>
      <c r="K298" s="224" t="s">
        <v>421</v>
      </c>
    </row>
    <row r="299" spans="1:11" s="190" customFormat="1" x14ac:dyDescent="0.55000000000000004">
      <c r="A299" s="225"/>
      <c r="B299" s="217"/>
      <c r="C299" s="218"/>
      <c r="D299" s="226"/>
      <c r="E299" s="227"/>
      <c r="F299" s="220" t="s">
        <v>420</v>
      </c>
      <c r="G299" s="232">
        <v>162</v>
      </c>
      <c r="H299" s="220" t="s">
        <v>420</v>
      </c>
      <c r="I299" s="233">
        <v>162</v>
      </c>
      <c r="J299" s="234"/>
      <c r="K299" s="224" t="s">
        <v>422</v>
      </c>
    </row>
    <row r="300" spans="1:11" s="190" customFormat="1" x14ac:dyDescent="0.55000000000000004">
      <c r="A300" s="225"/>
      <c r="B300" s="217"/>
      <c r="C300" s="218"/>
      <c r="D300" s="226"/>
      <c r="E300" s="227"/>
      <c r="F300" s="229" t="s">
        <v>423</v>
      </c>
      <c r="G300" s="232">
        <v>1100</v>
      </c>
      <c r="H300" s="220" t="s">
        <v>423</v>
      </c>
      <c r="I300" s="233">
        <v>1100</v>
      </c>
      <c r="J300" s="234"/>
      <c r="K300" s="224" t="s">
        <v>424</v>
      </c>
    </row>
    <row r="301" spans="1:11" s="190" customFormat="1" x14ac:dyDescent="0.55000000000000004">
      <c r="A301" s="225"/>
      <c r="B301" s="217"/>
      <c r="C301" s="218"/>
      <c r="D301" s="226"/>
      <c r="E301" s="227"/>
      <c r="F301" s="229" t="s">
        <v>425</v>
      </c>
      <c r="G301" s="232">
        <v>1606</v>
      </c>
      <c r="H301" s="220" t="s">
        <v>425</v>
      </c>
      <c r="I301" s="233">
        <v>1606</v>
      </c>
      <c r="J301" s="234"/>
      <c r="K301" s="224" t="s">
        <v>426</v>
      </c>
    </row>
    <row r="302" spans="1:11" s="190" customFormat="1" x14ac:dyDescent="0.2">
      <c r="A302" s="225"/>
      <c r="B302" s="217"/>
      <c r="C302" s="218"/>
      <c r="D302" s="226"/>
      <c r="E302" s="227"/>
      <c r="F302" s="220" t="s">
        <v>415</v>
      </c>
      <c r="G302" s="232">
        <v>6621.75</v>
      </c>
      <c r="H302" s="220" t="s">
        <v>415</v>
      </c>
      <c r="I302" s="233">
        <v>6621.75</v>
      </c>
      <c r="J302" s="231"/>
      <c r="K302" s="224" t="s">
        <v>427</v>
      </c>
    </row>
    <row r="303" spans="1:11" s="190" customFormat="1" x14ac:dyDescent="0.2">
      <c r="A303" s="225"/>
      <c r="B303" s="217"/>
      <c r="C303" s="218"/>
      <c r="D303" s="226"/>
      <c r="E303" s="227"/>
      <c r="F303" s="220" t="s">
        <v>428</v>
      </c>
      <c r="G303" s="232">
        <v>1300</v>
      </c>
      <c r="H303" s="220" t="s">
        <v>428</v>
      </c>
      <c r="I303" s="233">
        <v>1300</v>
      </c>
      <c r="J303" s="231"/>
      <c r="K303" s="224" t="s">
        <v>429</v>
      </c>
    </row>
    <row r="304" spans="1:11" s="190" customFormat="1" x14ac:dyDescent="0.2">
      <c r="A304" s="225"/>
      <c r="B304" s="217"/>
      <c r="C304" s="218"/>
      <c r="D304" s="226"/>
      <c r="E304" s="227"/>
      <c r="F304" s="220" t="s">
        <v>428</v>
      </c>
      <c r="G304" s="232">
        <v>1300</v>
      </c>
      <c r="H304" s="220" t="s">
        <v>428</v>
      </c>
      <c r="I304" s="233">
        <v>1300</v>
      </c>
      <c r="J304" s="231"/>
      <c r="K304" s="224" t="s">
        <v>430</v>
      </c>
    </row>
    <row r="305" spans="1:11" s="190" customFormat="1" x14ac:dyDescent="0.2">
      <c r="A305" s="225"/>
      <c r="B305" s="217"/>
      <c r="C305" s="218"/>
      <c r="D305" s="226"/>
      <c r="E305" s="227"/>
      <c r="F305" s="220" t="s">
        <v>431</v>
      </c>
      <c r="G305" s="232">
        <v>6350</v>
      </c>
      <c r="H305" s="220" t="s">
        <v>431</v>
      </c>
      <c r="I305" s="233">
        <v>6350</v>
      </c>
      <c r="J305" s="231"/>
      <c r="K305" s="224" t="s">
        <v>432</v>
      </c>
    </row>
    <row r="306" spans="1:11" s="190" customFormat="1" x14ac:dyDescent="0.55000000000000004">
      <c r="A306" s="225"/>
      <c r="B306" s="217"/>
      <c r="C306" s="218"/>
      <c r="D306" s="226"/>
      <c r="E306" s="227"/>
      <c r="F306" s="220" t="s">
        <v>420</v>
      </c>
      <c r="G306" s="228">
        <v>363.5</v>
      </c>
      <c r="H306" s="229" t="s">
        <v>420</v>
      </c>
      <c r="I306" s="230">
        <v>363.5</v>
      </c>
      <c r="J306" s="231"/>
      <c r="K306" s="224" t="s">
        <v>433</v>
      </c>
    </row>
    <row r="307" spans="1:11" s="190" customFormat="1" x14ac:dyDescent="0.55000000000000004">
      <c r="A307" s="225"/>
      <c r="B307" s="217"/>
      <c r="C307" s="218"/>
      <c r="D307" s="226"/>
      <c r="E307" s="227"/>
      <c r="F307" s="229" t="s">
        <v>434</v>
      </c>
      <c r="G307" s="232">
        <v>1780</v>
      </c>
      <c r="H307" s="220" t="s">
        <v>434</v>
      </c>
      <c r="I307" s="233">
        <v>1780</v>
      </c>
      <c r="J307" s="234"/>
      <c r="K307" s="224" t="s">
        <v>435</v>
      </c>
    </row>
    <row r="308" spans="1:11" s="190" customFormat="1" x14ac:dyDescent="0.2">
      <c r="A308" s="225"/>
      <c r="B308" s="217"/>
      <c r="C308" s="218"/>
      <c r="D308" s="226"/>
      <c r="E308" s="227"/>
      <c r="F308" s="220" t="s">
        <v>415</v>
      </c>
      <c r="G308" s="232">
        <v>1482.5</v>
      </c>
      <c r="H308" s="220" t="s">
        <v>415</v>
      </c>
      <c r="I308" s="233">
        <v>1482.5</v>
      </c>
      <c r="J308" s="231"/>
      <c r="K308" s="224" t="s">
        <v>436</v>
      </c>
    </row>
    <row r="309" spans="1:11" s="190" customFormat="1" x14ac:dyDescent="0.2">
      <c r="A309" s="225"/>
      <c r="B309" s="217"/>
      <c r="C309" s="218"/>
      <c r="D309" s="226"/>
      <c r="E309" s="227"/>
      <c r="F309" s="220" t="s">
        <v>431</v>
      </c>
      <c r="G309" s="232">
        <v>1340</v>
      </c>
      <c r="H309" s="220" t="s">
        <v>431</v>
      </c>
      <c r="I309" s="233">
        <v>1340</v>
      </c>
      <c r="J309" s="231"/>
      <c r="K309" s="224" t="s">
        <v>437</v>
      </c>
    </row>
    <row r="310" spans="1:11" s="190" customFormat="1" x14ac:dyDescent="0.55000000000000004">
      <c r="A310" s="225"/>
      <c r="B310" s="217"/>
      <c r="C310" s="218"/>
      <c r="D310" s="226"/>
      <c r="E310" s="227"/>
      <c r="F310" s="229" t="s">
        <v>425</v>
      </c>
      <c r="G310" s="232">
        <v>2068</v>
      </c>
      <c r="H310" s="220" t="s">
        <v>425</v>
      </c>
      <c r="I310" s="233">
        <v>2068</v>
      </c>
      <c r="J310" s="234"/>
      <c r="K310" s="224" t="s">
        <v>438</v>
      </c>
    </row>
    <row r="311" spans="1:11" s="190" customFormat="1" x14ac:dyDescent="0.55000000000000004">
      <c r="A311" s="225"/>
      <c r="B311" s="217"/>
      <c r="C311" s="218"/>
      <c r="D311" s="226"/>
      <c r="E311" s="227"/>
      <c r="F311" s="229" t="s">
        <v>425</v>
      </c>
      <c r="G311" s="232">
        <v>2404</v>
      </c>
      <c r="H311" s="220" t="s">
        <v>425</v>
      </c>
      <c r="I311" s="233">
        <v>2404</v>
      </c>
      <c r="J311" s="234"/>
      <c r="K311" s="224" t="s">
        <v>439</v>
      </c>
    </row>
    <row r="312" spans="1:11" s="190" customFormat="1" x14ac:dyDescent="0.55000000000000004">
      <c r="A312" s="225"/>
      <c r="B312" s="217"/>
      <c r="C312" s="218"/>
      <c r="D312" s="226"/>
      <c r="E312" s="227"/>
      <c r="F312" s="229" t="s">
        <v>440</v>
      </c>
      <c r="G312" s="232">
        <v>2240</v>
      </c>
      <c r="H312" s="220" t="s">
        <v>440</v>
      </c>
      <c r="I312" s="233">
        <v>2240</v>
      </c>
      <c r="J312" s="234"/>
      <c r="K312" s="224" t="s">
        <v>441</v>
      </c>
    </row>
    <row r="313" spans="1:11" s="190" customFormat="1" x14ac:dyDescent="0.55000000000000004">
      <c r="A313" s="225"/>
      <c r="B313" s="217"/>
      <c r="C313" s="218"/>
      <c r="D313" s="226"/>
      <c r="E313" s="227"/>
      <c r="F313" s="229" t="s">
        <v>425</v>
      </c>
      <c r="G313" s="232">
        <v>1887</v>
      </c>
      <c r="H313" s="220" t="s">
        <v>425</v>
      </c>
      <c r="I313" s="233">
        <v>1887</v>
      </c>
      <c r="J313" s="234"/>
      <c r="K313" s="224" t="s">
        <v>442</v>
      </c>
    </row>
    <row r="314" spans="1:11" s="190" customFormat="1" x14ac:dyDescent="0.55000000000000004">
      <c r="A314" s="225"/>
      <c r="B314" s="217"/>
      <c r="C314" s="218"/>
      <c r="D314" s="226"/>
      <c r="E314" s="227"/>
      <c r="F314" s="229" t="s">
        <v>440</v>
      </c>
      <c r="G314" s="228">
        <v>2800</v>
      </c>
      <c r="H314" s="229" t="s">
        <v>440</v>
      </c>
      <c r="I314" s="230">
        <v>2800</v>
      </c>
      <c r="J314" s="231"/>
      <c r="K314" s="224" t="s">
        <v>443</v>
      </c>
    </row>
    <row r="315" spans="1:11" s="190" customFormat="1" ht="48" x14ac:dyDescent="0.2">
      <c r="A315" s="225"/>
      <c r="B315" s="217"/>
      <c r="C315" s="218"/>
      <c r="D315" s="226"/>
      <c r="E315" s="227"/>
      <c r="F315" s="220" t="s">
        <v>444</v>
      </c>
      <c r="G315" s="232">
        <v>2050</v>
      </c>
      <c r="H315" s="220" t="s">
        <v>444</v>
      </c>
      <c r="I315" s="233">
        <v>2050</v>
      </c>
      <c r="J315" s="231"/>
      <c r="K315" s="224" t="s">
        <v>445</v>
      </c>
    </row>
    <row r="316" spans="1:11" s="190" customFormat="1" x14ac:dyDescent="0.55000000000000004">
      <c r="A316" s="225"/>
      <c r="B316" s="217"/>
      <c r="C316" s="218"/>
      <c r="D316" s="235"/>
      <c r="E316" s="236"/>
      <c r="F316" s="237" t="s">
        <v>417</v>
      </c>
      <c r="G316" s="238">
        <v>515</v>
      </c>
      <c r="H316" s="239" t="s">
        <v>417</v>
      </c>
      <c r="I316" s="230">
        <v>515</v>
      </c>
      <c r="J316" s="231"/>
      <c r="K316" s="240" t="s">
        <v>446</v>
      </c>
    </row>
    <row r="317" spans="1:11" s="190" customFormat="1" ht="120" x14ac:dyDescent="0.55000000000000004">
      <c r="A317" s="182">
        <v>123</v>
      </c>
      <c r="B317" s="241" t="s">
        <v>447</v>
      </c>
      <c r="C317" s="219">
        <v>1640</v>
      </c>
      <c r="D317" s="219">
        <f>G317+G318+G319</f>
        <v>1640</v>
      </c>
      <c r="E317" s="209" t="s">
        <v>344</v>
      </c>
      <c r="F317" s="242" t="s">
        <v>448</v>
      </c>
      <c r="G317" s="243">
        <v>600</v>
      </c>
      <c r="H317" s="220" t="s">
        <v>448</v>
      </c>
      <c r="I317" s="244">
        <v>600</v>
      </c>
      <c r="J317" s="223" t="s">
        <v>380</v>
      </c>
      <c r="K317" s="224" t="s">
        <v>449</v>
      </c>
    </row>
    <row r="318" spans="1:11" s="190" customFormat="1" ht="48" x14ac:dyDescent="0.55000000000000004">
      <c r="A318" s="225"/>
      <c r="B318" s="217"/>
      <c r="C318" s="226"/>
      <c r="D318" s="245"/>
      <c r="E318" s="227"/>
      <c r="F318" s="246" t="s">
        <v>450</v>
      </c>
      <c r="G318" s="247">
        <v>840</v>
      </c>
      <c r="H318" s="220" t="s">
        <v>450</v>
      </c>
      <c r="I318" s="248">
        <v>840</v>
      </c>
      <c r="J318" s="231"/>
      <c r="K318" s="224" t="s">
        <v>451</v>
      </c>
    </row>
    <row r="319" spans="1:11" s="190" customFormat="1" x14ac:dyDescent="0.55000000000000004">
      <c r="A319" s="225"/>
      <c r="B319" s="217"/>
      <c r="C319" s="226"/>
      <c r="D319" s="245"/>
      <c r="E319" s="227"/>
      <c r="F319" s="246" t="s">
        <v>448</v>
      </c>
      <c r="G319" s="232">
        <v>200</v>
      </c>
      <c r="H319" s="220" t="s">
        <v>448</v>
      </c>
      <c r="I319" s="248">
        <v>200</v>
      </c>
      <c r="J319" s="231"/>
      <c r="K319" s="224" t="s">
        <v>452</v>
      </c>
    </row>
    <row r="320" spans="1:11" s="190" customFormat="1" ht="120" x14ac:dyDescent="0.2">
      <c r="A320" s="182">
        <v>124</v>
      </c>
      <c r="B320" s="241" t="s">
        <v>414</v>
      </c>
      <c r="C320" s="249">
        <v>3713</v>
      </c>
      <c r="D320" s="250">
        <f>G320+G321+G322</f>
        <v>3713</v>
      </c>
      <c r="E320" s="209" t="s">
        <v>344</v>
      </c>
      <c r="F320" s="251" t="s">
        <v>428</v>
      </c>
      <c r="G320" s="252">
        <v>1350</v>
      </c>
      <c r="H320" s="253" t="s">
        <v>428</v>
      </c>
      <c r="I320" s="254">
        <v>1350</v>
      </c>
      <c r="J320" s="255" t="s">
        <v>380</v>
      </c>
      <c r="K320" s="256" t="s">
        <v>453</v>
      </c>
    </row>
    <row r="321" spans="1:11" s="190" customFormat="1" x14ac:dyDescent="0.55000000000000004">
      <c r="A321" s="225"/>
      <c r="B321" s="217"/>
      <c r="C321" s="218"/>
      <c r="D321" s="218"/>
      <c r="E321" s="227"/>
      <c r="F321" s="257" t="s">
        <v>425</v>
      </c>
      <c r="G321" s="258">
        <v>890</v>
      </c>
      <c r="H321" s="259" t="s">
        <v>425</v>
      </c>
      <c r="I321" s="260">
        <v>890</v>
      </c>
      <c r="J321" s="261"/>
      <c r="K321" s="262" t="s">
        <v>454</v>
      </c>
    </row>
    <row r="322" spans="1:11" s="190" customFormat="1" x14ac:dyDescent="0.55000000000000004">
      <c r="A322" s="225"/>
      <c r="B322" s="217"/>
      <c r="C322" s="218"/>
      <c r="D322" s="218"/>
      <c r="E322" s="227"/>
      <c r="F322" s="257" t="s">
        <v>425</v>
      </c>
      <c r="G322" s="258">
        <v>1473</v>
      </c>
      <c r="H322" s="259" t="s">
        <v>425</v>
      </c>
      <c r="I322" s="260">
        <v>1473</v>
      </c>
      <c r="J322" s="261"/>
      <c r="K322" s="262" t="s">
        <v>454</v>
      </c>
    </row>
    <row r="323" spans="1:11" s="190" customFormat="1" x14ac:dyDescent="0.2">
      <c r="A323" s="263"/>
      <c r="B323" s="264"/>
      <c r="C323" s="265"/>
      <c r="D323" s="265"/>
      <c r="E323" s="236"/>
      <c r="F323" s="266"/>
      <c r="G323" s="267"/>
      <c r="H323" s="266"/>
      <c r="I323" s="268"/>
      <c r="J323" s="269"/>
      <c r="K323" s="270"/>
    </row>
    <row r="324" spans="1:11" s="190" customFormat="1" ht="120" x14ac:dyDescent="0.55000000000000004">
      <c r="A324" s="182">
        <v>125</v>
      </c>
      <c r="B324" s="217" t="s">
        <v>414</v>
      </c>
      <c r="C324" s="218">
        <v>36904.25</v>
      </c>
      <c r="D324" s="271">
        <f>G324+G325+G326+G327+G328+G329+G330+G331+G332+G333+G334+G335+G336+G337+G338+G339+G340+G341+G342+G343</f>
        <v>36904.25</v>
      </c>
      <c r="E324" s="209" t="s">
        <v>344</v>
      </c>
      <c r="F324" s="272" t="s">
        <v>415</v>
      </c>
      <c r="G324" s="228">
        <v>466</v>
      </c>
      <c r="H324" s="229" t="s">
        <v>415</v>
      </c>
      <c r="I324" s="273">
        <v>466</v>
      </c>
      <c r="J324" s="223" t="s">
        <v>380</v>
      </c>
      <c r="K324" s="224" t="s">
        <v>455</v>
      </c>
    </row>
    <row r="325" spans="1:11" s="190" customFormat="1" x14ac:dyDescent="0.55000000000000004">
      <c r="A325" s="225"/>
      <c r="B325" s="217"/>
      <c r="C325" s="218"/>
      <c r="D325" s="245"/>
      <c r="E325" s="227"/>
      <c r="F325" s="272" t="s">
        <v>417</v>
      </c>
      <c r="G325" s="274">
        <v>253</v>
      </c>
      <c r="H325" s="229" t="s">
        <v>417</v>
      </c>
      <c r="I325" s="230">
        <v>253</v>
      </c>
      <c r="J325" s="231"/>
      <c r="K325" s="224" t="s">
        <v>456</v>
      </c>
    </row>
    <row r="326" spans="1:11" s="190" customFormat="1" x14ac:dyDescent="0.2">
      <c r="A326" s="225"/>
      <c r="B326" s="217"/>
      <c r="C326" s="218"/>
      <c r="D326" s="245"/>
      <c r="E326" s="227"/>
      <c r="F326" s="272" t="s">
        <v>415</v>
      </c>
      <c r="G326" s="275">
        <v>345.5</v>
      </c>
      <c r="H326" s="220" t="s">
        <v>415</v>
      </c>
      <c r="I326" s="230">
        <v>345.5</v>
      </c>
      <c r="J326" s="231"/>
      <c r="K326" s="224" t="s">
        <v>457</v>
      </c>
    </row>
    <row r="327" spans="1:11" s="190" customFormat="1" x14ac:dyDescent="0.2">
      <c r="A327" s="225"/>
      <c r="B327" s="217"/>
      <c r="C327" s="218"/>
      <c r="D327" s="245"/>
      <c r="E327" s="227"/>
      <c r="F327" s="220" t="s">
        <v>428</v>
      </c>
      <c r="G327" s="232">
        <v>1300</v>
      </c>
      <c r="H327" s="220" t="s">
        <v>428</v>
      </c>
      <c r="I327" s="233">
        <v>1300</v>
      </c>
      <c r="J327" s="198"/>
      <c r="K327" s="224" t="s">
        <v>458</v>
      </c>
    </row>
    <row r="328" spans="1:11" s="190" customFormat="1" x14ac:dyDescent="0.2">
      <c r="A328" s="225"/>
      <c r="B328" s="217"/>
      <c r="C328" s="218"/>
      <c r="D328" s="245"/>
      <c r="E328" s="227"/>
      <c r="F328" s="272" t="s">
        <v>415</v>
      </c>
      <c r="G328" s="274">
        <v>3325.75</v>
      </c>
      <c r="H328" s="220" t="s">
        <v>415</v>
      </c>
      <c r="I328" s="230">
        <v>3325.75</v>
      </c>
      <c r="J328" s="231"/>
      <c r="K328" s="224" t="s">
        <v>459</v>
      </c>
    </row>
    <row r="329" spans="1:11" s="190" customFormat="1" ht="48" x14ac:dyDescent="0.2">
      <c r="A329" s="225"/>
      <c r="B329" s="217"/>
      <c r="C329" s="218"/>
      <c r="D329" s="245"/>
      <c r="E329" s="227"/>
      <c r="F329" s="220" t="s">
        <v>460</v>
      </c>
      <c r="G329" s="276">
        <v>800</v>
      </c>
      <c r="H329" s="220" t="s">
        <v>460</v>
      </c>
      <c r="I329" s="233">
        <v>800</v>
      </c>
      <c r="J329" s="231"/>
      <c r="K329" s="224" t="s">
        <v>461</v>
      </c>
    </row>
    <row r="330" spans="1:11" s="190" customFormat="1" x14ac:dyDescent="0.2">
      <c r="A330" s="225"/>
      <c r="B330" s="217"/>
      <c r="C330" s="218"/>
      <c r="D330" s="245"/>
      <c r="E330" s="227"/>
      <c r="F330" s="220" t="s">
        <v>428</v>
      </c>
      <c r="G330" s="276">
        <v>1300</v>
      </c>
      <c r="H330" s="220" t="s">
        <v>428</v>
      </c>
      <c r="I330" s="233">
        <v>1300</v>
      </c>
      <c r="J330" s="231"/>
      <c r="K330" s="224" t="s">
        <v>462</v>
      </c>
    </row>
    <row r="331" spans="1:11" s="190" customFormat="1" x14ac:dyDescent="0.55000000000000004">
      <c r="A331" s="225"/>
      <c r="B331" s="217"/>
      <c r="C331" s="218"/>
      <c r="D331" s="245"/>
      <c r="E331" s="227"/>
      <c r="F331" s="272" t="s">
        <v>431</v>
      </c>
      <c r="G331" s="274">
        <v>3000</v>
      </c>
      <c r="H331" s="229" t="s">
        <v>431</v>
      </c>
      <c r="I331" s="230">
        <v>3000</v>
      </c>
      <c r="J331" s="231"/>
      <c r="K331" s="224" t="s">
        <v>463</v>
      </c>
    </row>
    <row r="332" spans="1:11" s="190" customFormat="1" x14ac:dyDescent="0.55000000000000004">
      <c r="A332" s="225"/>
      <c r="B332" s="217"/>
      <c r="C332" s="218"/>
      <c r="D332" s="245"/>
      <c r="E332" s="227"/>
      <c r="F332" s="272" t="s">
        <v>464</v>
      </c>
      <c r="G332" s="275">
        <v>1560</v>
      </c>
      <c r="H332" s="229" t="s">
        <v>464</v>
      </c>
      <c r="I332" s="230">
        <v>1560</v>
      </c>
      <c r="J332" s="231"/>
      <c r="K332" s="224" t="s">
        <v>465</v>
      </c>
    </row>
    <row r="333" spans="1:11" s="190" customFormat="1" x14ac:dyDescent="0.55000000000000004">
      <c r="A333" s="225"/>
      <c r="B333" s="217"/>
      <c r="C333" s="218"/>
      <c r="D333" s="245"/>
      <c r="E333" s="227"/>
      <c r="F333" s="272" t="s">
        <v>431</v>
      </c>
      <c r="G333" s="275">
        <v>960</v>
      </c>
      <c r="H333" s="229" t="s">
        <v>431</v>
      </c>
      <c r="I333" s="230">
        <v>960</v>
      </c>
      <c r="J333" s="231"/>
      <c r="K333" s="224" t="s">
        <v>466</v>
      </c>
    </row>
    <row r="334" spans="1:11" s="190" customFormat="1" x14ac:dyDescent="0.55000000000000004">
      <c r="A334" s="225"/>
      <c r="B334" s="217"/>
      <c r="C334" s="218"/>
      <c r="D334" s="245"/>
      <c r="E334" s="227"/>
      <c r="F334" s="272" t="s">
        <v>467</v>
      </c>
      <c r="G334" s="275">
        <v>866</v>
      </c>
      <c r="H334" s="229" t="s">
        <v>467</v>
      </c>
      <c r="I334" s="230">
        <v>866</v>
      </c>
      <c r="J334" s="231"/>
      <c r="K334" s="224" t="s">
        <v>468</v>
      </c>
    </row>
    <row r="335" spans="1:11" s="190" customFormat="1" x14ac:dyDescent="0.55000000000000004">
      <c r="A335" s="225"/>
      <c r="B335" s="217"/>
      <c r="C335" s="218"/>
      <c r="D335" s="245"/>
      <c r="E335" s="227"/>
      <c r="F335" s="229" t="s">
        <v>425</v>
      </c>
      <c r="G335" s="247">
        <v>4830</v>
      </c>
      <c r="H335" s="220" t="s">
        <v>425</v>
      </c>
      <c r="I335" s="233">
        <v>4830</v>
      </c>
      <c r="J335" s="231"/>
      <c r="K335" s="224" t="s">
        <v>469</v>
      </c>
    </row>
    <row r="336" spans="1:11" s="190" customFormat="1" x14ac:dyDescent="0.55000000000000004">
      <c r="A336" s="225"/>
      <c r="B336" s="217"/>
      <c r="C336" s="218"/>
      <c r="D336" s="245"/>
      <c r="E336" s="227"/>
      <c r="F336" s="229" t="s">
        <v>425</v>
      </c>
      <c r="G336" s="232">
        <v>3010</v>
      </c>
      <c r="H336" s="220" t="s">
        <v>425</v>
      </c>
      <c r="I336" s="233">
        <v>3010</v>
      </c>
      <c r="J336" s="231"/>
      <c r="K336" s="224" t="s">
        <v>470</v>
      </c>
    </row>
    <row r="337" spans="1:11" s="190" customFormat="1" x14ac:dyDescent="0.55000000000000004">
      <c r="A337" s="225"/>
      <c r="B337" s="217"/>
      <c r="C337" s="218"/>
      <c r="D337" s="245"/>
      <c r="E337" s="227"/>
      <c r="F337" s="229" t="s">
        <v>425</v>
      </c>
      <c r="G337" s="276">
        <v>3070</v>
      </c>
      <c r="H337" s="220" t="s">
        <v>425</v>
      </c>
      <c r="I337" s="233">
        <v>3070</v>
      </c>
      <c r="J337" s="231"/>
      <c r="K337" s="224" t="s">
        <v>471</v>
      </c>
    </row>
    <row r="338" spans="1:11" s="190" customFormat="1" x14ac:dyDescent="0.55000000000000004">
      <c r="A338" s="225"/>
      <c r="B338" s="217"/>
      <c r="C338" s="218"/>
      <c r="D338" s="245"/>
      <c r="E338" s="227"/>
      <c r="F338" s="229" t="s">
        <v>472</v>
      </c>
      <c r="G338" s="276">
        <v>550</v>
      </c>
      <c r="H338" s="220" t="s">
        <v>472</v>
      </c>
      <c r="I338" s="233">
        <v>550</v>
      </c>
      <c r="J338" s="231"/>
      <c r="K338" s="224" t="s">
        <v>473</v>
      </c>
    </row>
    <row r="339" spans="1:11" s="190" customFormat="1" x14ac:dyDescent="0.55000000000000004">
      <c r="A339" s="225"/>
      <c r="B339" s="217"/>
      <c r="C339" s="218"/>
      <c r="D339" s="245"/>
      <c r="E339" s="227"/>
      <c r="F339" s="229" t="s">
        <v>474</v>
      </c>
      <c r="G339" s="247">
        <v>3130</v>
      </c>
      <c r="H339" s="220" t="s">
        <v>474</v>
      </c>
      <c r="I339" s="233">
        <v>3130</v>
      </c>
      <c r="J339" s="231"/>
      <c r="K339" s="224" t="s">
        <v>475</v>
      </c>
    </row>
    <row r="340" spans="1:11" s="190" customFormat="1" x14ac:dyDescent="0.2">
      <c r="A340" s="225"/>
      <c r="B340" s="217"/>
      <c r="C340" s="218"/>
      <c r="D340" s="245"/>
      <c r="E340" s="227"/>
      <c r="F340" s="220" t="s">
        <v>476</v>
      </c>
      <c r="G340" s="232">
        <v>4585</v>
      </c>
      <c r="H340" s="220" t="s">
        <v>476</v>
      </c>
      <c r="I340" s="233">
        <v>4585</v>
      </c>
      <c r="J340" s="231"/>
      <c r="K340" s="224" t="s">
        <v>477</v>
      </c>
    </row>
    <row r="341" spans="1:11" s="190" customFormat="1" x14ac:dyDescent="0.55000000000000004">
      <c r="A341" s="225"/>
      <c r="B341" s="217"/>
      <c r="C341" s="218"/>
      <c r="D341" s="245"/>
      <c r="E341" s="227"/>
      <c r="F341" s="246" t="s">
        <v>440</v>
      </c>
      <c r="G341" s="275">
        <v>1427</v>
      </c>
      <c r="H341" s="229" t="s">
        <v>440</v>
      </c>
      <c r="I341" s="230">
        <v>1427</v>
      </c>
      <c r="J341" s="231"/>
      <c r="K341" s="224" t="s">
        <v>478</v>
      </c>
    </row>
    <row r="342" spans="1:11" s="190" customFormat="1" x14ac:dyDescent="0.2">
      <c r="A342" s="225"/>
      <c r="B342" s="217"/>
      <c r="C342" s="218"/>
      <c r="D342" s="245"/>
      <c r="E342" s="227"/>
      <c r="F342" s="220" t="s">
        <v>476</v>
      </c>
      <c r="G342" s="247">
        <v>350</v>
      </c>
      <c r="H342" s="220" t="s">
        <v>476</v>
      </c>
      <c r="I342" s="233">
        <v>350</v>
      </c>
      <c r="J342" s="231"/>
      <c r="K342" s="224" t="s">
        <v>479</v>
      </c>
    </row>
    <row r="343" spans="1:11" s="190" customFormat="1" ht="48" x14ac:dyDescent="0.2">
      <c r="A343" s="263"/>
      <c r="B343" s="264"/>
      <c r="C343" s="265"/>
      <c r="D343" s="277"/>
      <c r="E343" s="227"/>
      <c r="F343" s="278" t="s">
        <v>480</v>
      </c>
      <c r="G343" s="279">
        <v>1776</v>
      </c>
      <c r="H343" s="278" t="s">
        <v>480</v>
      </c>
      <c r="I343" s="233">
        <v>1776</v>
      </c>
      <c r="J343" s="231"/>
      <c r="K343" s="240" t="s">
        <v>481</v>
      </c>
    </row>
    <row r="344" spans="1:11" s="190" customFormat="1" ht="120" x14ac:dyDescent="0.55000000000000004">
      <c r="A344" s="182">
        <v>126</v>
      </c>
      <c r="B344" s="217" t="s">
        <v>447</v>
      </c>
      <c r="C344" s="218">
        <v>1560</v>
      </c>
      <c r="D344" s="219">
        <f>G344+G345+G346</f>
        <v>1560</v>
      </c>
      <c r="E344" s="209" t="s">
        <v>344</v>
      </c>
      <c r="F344" s="246" t="s">
        <v>448</v>
      </c>
      <c r="G344" s="280">
        <v>300</v>
      </c>
      <c r="H344" s="253" t="s">
        <v>448</v>
      </c>
      <c r="I344" s="222">
        <v>300</v>
      </c>
      <c r="J344" s="223" t="s">
        <v>380</v>
      </c>
      <c r="K344" s="224" t="s">
        <v>482</v>
      </c>
    </row>
    <row r="345" spans="1:11" s="190" customFormat="1" x14ac:dyDescent="0.55000000000000004">
      <c r="A345" s="225"/>
      <c r="B345" s="217"/>
      <c r="C345" s="218"/>
      <c r="D345" s="245"/>
      <c r="E345" s="227"/>
      <c r="F345" s="246" t="s">
        <v>483</v>
      </c>
      <c r="G345" s="281">
        <v>960</v>
      </c>
      <c r="H345" s="259" t="s">
        <v>483</v>
      </c>
      <c r="I345" s="233">
        <v>960</v>
      </c>
      <c r="J345" s="231"/>
      <c r="K345" s="224" t="s">
        <v>484</v>
      </c>
    </row>
    <row r="346" spans="1:11" s="190" customFormat="1" x14ac:dyDescent="0.55000000000000004">
      <c r="A346" s="225"/>
      <c r="B346" s="217"/>
      <c r="C346" s="218"/>
      <c r="D346" s="245"/>
      <c r="E346" s="227"/>
      <c r="F346" s="246" t="s">
        <v>448</v>
      </c>
      <c r="G346" s="281">
        <v>300</v>
      </c>
      <c r="H346" s="259" t="s">
        <v>448</v>
      </c>
      <c r="I346" s="233">
        <v>300</v>
      </c>
      <c r="J346" s="231"/>
      <c r="K346" s="224" t="s">
        <v>485</v>
      </c>
    </row>
    <row r="347" spans="1:11" s="190" customFormat="1" x14ac:dyDescent="0.55000000000000004">
      <c r="A347" s="263"/>
      <c r="B347" s="264"/>
      <c r="C347" s="265"/>
      <c r="D347" s="277"/>
      <c r="E347" s="236"/>
      <c r="F347" s="282"/>
      <c r="G347" s="283"/>
      <c r="H347" s="266"/>
      <c r="I347" s="233"/>
      <c r="J347" s="231"/>
      <c r="K347" s="240"/>
    </row>
    <row r="348" spans="1:11" s="190" customFormat="1" ht="120" x14ac:dyDescent="0.55000000000000004">
      <c r="A348" s="284">
        <v>127</v>
      </c>
      <c r="B348" s="285" t="s">
        <v>414</v>
      </c>
      <c r="C348" s="286">
        <v>13500</v>
      </c>
      <c r="D348" s="287">
        <f>G348</f>
        <v>13500</v>
      </c>
      <c r="E348" s="288" t="s">
        <v>344</v>
      </c>
      <c r="F348" s="289" t="s">
        <v>486</v>
      </c>
      <c r="G348" s="290">
        <v>13500</v>
      </c>
      <c r="H348" s="291" t="s">
        <v>486</v>
      </c>
      <c r="I348" s="292">
        <v>13500</v>
      </c>
      <c r="J348" s="293" t="s">
        <v>380</v>
      </c>
      <c r="K348" s="294" t="s">
        <v>487</v>
      </c>
    </row>
    <row r="349" spans="1:11" s="190" customFormat="1" ht="120" x14ac:dyDescent="0.2">
      <c r="A349" s="284">
        <v>128</v>
      </c>
      <c r="B349" s="285" t="s">
        <v>414</v>
      </c>
      <c r="C349" s="286">
        <v>6786.5</v>
      </c>
      <c r="D349" s="287">
        <f>G349+G350+G351+G352</f>
        <v>6786.5</v>
      </c>
      <c r="E349" s="288" t="s">
        <v>344</v>
      </c>
      <c r="F349" s="295" t="s">
        <v>415</v>
      </c>
      <c r="G349" s="296">
        <v>4666.5</v>
      </c>
      <c r="H349" s="295" t="s">
        <v>415</v>
      </c>
      <c r="I349" s="297">
        <v>4666.5</v>
      </c>
      <c r="J349" s="293" t="s">
        <v>380</v>
      </c>
      <c r="K349" s="298" t="s">
        <v>488</v>
      </c>
    </row>
    <row r="350" spans="1:11" s="190" customFormat="1" x14ac:dyDescent="0.55000000000000004">
      <c r="A350" s="225"/>
      <c r="B350" s="217"/>
      <c r="C350" s="218"/>
      <c r="D350" s="245"/>
      <c r="E350" s="227"/>
      <c r="F350" s="246" t="s">
        <v>440</v>
      </c>
      <c r="G350" s="243">
        <v>635</v>
      </c>
      <c r="H350" s="220" t="s">
        <v>440</v>
      </c>
      <c r="I350" s="248">
        <v>635</v>
      </c>
      <c r="J350" s="299"/>
      <c r="K350" s="262" t="s">
        <v>489</v>
      </c>
    </row>
    <row r="351" spans="1:11" s="190" customFormat="1" x14ac:dyDescent="0.55000000000000004">
      <c r="A351" s="225"/>
      <c r="B351" s="217"/>
      <c r="C351" s="218"/>
      <c r="D351" s="245"/>
      <c r="E351" s="227"/>
      <c r="F351" s="272" t="s">
        <v>417</v>
      </c>
      <c r="G351" s="228">
        <v>318</v>
      </c>
      <c r="H351" s="229" t="s">
        <v>417</v>
      </c>
      <c r="I351" s="300">
        <v>318</v>
      </c>
      <c r="J351" s="261"/>
      <c r="K351" s="262" t="s">
        <v>490</v>
      </c>
    </row>
    <row r="352" spans="1:11" s="190" customFormat="1" x14ac:dyDescent="0.55000000000000004">
      <c r="A352" s="225"/>
      <c r="B352" s="217"/>
      <c r="C352" s="218"/>
      <c r="D352" s="245"/>
      <c r="E352" s="227"/>
      <c r="F352" s="272" t="s">
        <v>417</v>
      </c>
      <c r="G352" s="274">
        <v>1167</v>
      </c>
      <c r="H352" s="229" t="s">
        <v>417</v>
      </c>
      <c r="I352" s="300">
        <v>1167</v>
      </c>
      <c r="J352" s="261"/>
      <c r="K352" s="262" t="s">
        <v>491</v>
      </c>
    </row>
    <row r="353" spans="1:11" s="190" customFormat="1" x14ac:dyDescent="0.2">
      <c r="A353" s="182">
        <v>129</v>
      </c>
      <c r="B353" s="241" t="s">
        <v>414</v>
      </c>
      <c r="C353" s="249">
        <v>34565</v>
      </c>
      <c r="D353" s="301">
        <f>G353+G354+G355+G356+G357+G358+G359+G360+G361+G362+G363</f>
        <v>34565</v>
      </c>
      <c r="E353" s="302" t="s">
        <v>87</v>
      </c>
      <c r="F353" s="303" t="s">
        <v>415</v>
      </c>
      <c r="G353" s="304">
        <v>12244</v>
      </c>
      <c r="H353" s="305" t="s">
        <v>415</v>
      </c>
      <c r="I353" s="273">
        <v>12244</v>
      </c>
      <c r="J353" s="223" t="s">
        <v>380</v>
      </c>
      <c r="K353" s="306" t="s">
        <v>492</v>
      </c>
    </row>
    <row r="354" spans="1:11" s="190" customFormat="1" ht="48" x14ac:dyDescent="0.55000000000000004">
      <c r="A354" s="225"/>
      <c r="B354" s="217" t="s">
        <v>493</v>
      </c>
      <c r="C354" s="218"/>
      <c r="D354" s="245"/>
      <c r="E354" s="227" t="s">
        <v>494</v>
      </c>
      <c r="F354" s="272" t="s">
        <v>417</v>
      </c>
      <c r="G354" s="228">
        <v>1187</v>
      </c>
      <c r="H354" s="229" t="s">
        <v>417</v>
      </c>
      <c r="I354" s="230">
        <v>1187</v>
      </c>
      <c r="J354" s="231"/>
      <c r="K354" s="224" t="s">
        <v>495</v>
      </c>
    </row>
    <row r="355" spans="1:11" s="190" customFormat="1" ht="48" x14ac:dyDescent="0.55000000000000004">
      <c r="A355" s="225"/>
      <c r="B355" s="217"/>
      <c r="C355" s="218"/>
      <c r="D355" s="245"/>
      <c r="E355" s="227" t="s">
        <v>496</v>
      </c>
      <c r="F355" s="272" t="s">
        <v>431</v>
      </c>
      <c r="G355" s="275">
        <v>1750</v>
      </c>
      <c r="H355" s="229" t="s">
        <v>431</v>
      </c>
      <c r="I355" s="230">
        <v>1750</v>
      </c>
      <c r="J355" s="231"/>
      <c r="K355" s="224" t="s">
        <v>497</v>
      </c>
    </row>
    <row r="356" spans="1:11" s="190" customFormat="1" x14ac:dyDescent="0.55000000000000004">
      <c r="A356" s="225"/>
      <c r="B356" s="217"/>
      <c r="C356" s="218"/>
      <c r="D356" s="245"/>
      <c r="E356" s="227">
        <v>2561</v>
      </c>
      <c r="F356" s="272" t="s">
        <v>431</v>
      </c>
      <c r="G356" s="228">
        <v>2400</v>
      </c>
      <c r="H356" s="229" t="s">
        <v>431</v>
      </c>
      <c r="I356" s="230">
        <v>2400</v>
      </c>
      <c r="J356" s="231"/>
      <c r="K356" s="224" t="s">
        <v>498</v>
      </c>
    </row>
    <row r="357" spans="1:11" s="190" customFormat="1" x14ac:dyDescent="0.2">
      <c r="A357" s="225"/>
      <c r="B357" s="217"/>
      <c r="C357" s="218"/>
      <c r="D357" s="245"/>
      <c r="E357" s="307"/>
      <c r="F357" s="220" t="s">
        <v>476</v>
      </c>
      <c r="G357" s="276">
        <v>3420</v>
      </c>
      <c r="H357" s="220" t="s">
        <v>476</v>
      </c>
      <c r="I357" s="233">
        <v>3420</v>
      </c>
      <c r="J357" s="198"/>
      <c r="K357" s="224" t="s">
        <v>499</v>
      </c>
    </row>
    <row r="358" spans="1:11" s="190" customFormat="1" x14ac:dyDescent="0.55000000000000004">
      <c r="A358" s="225"/>
      <c r="B358" s="217"/>
      <c r="C358" s="218"/>
      <c r="D358" s="245"/>
      <c r="E358" s="307"/>
      <c r="F358" s="229" t="s">
        <v>474</v>
      </c>
      <c r="G358" s="276">
        <v>2560</v>
      </c>
      <c r="H358" s="220" t="s">
        <v>474</v>
      </c>
      <c r="I358" s="233">
        <v>2560</v>
      </c>
      <c r="J358" s="231"/>
      <c r="K358" s="224" t="s">
        <v>500</v>
      </c>
    </row>
    <row r="359" spans="1:11" s="190" customFormat="1" ht="48" x14ac:dyDescent="0.2">
      <c r="A359" s="225"/>
      <c r="B359" s="217"/>
      <c r="C359" s="218"/>
      <c r="D359" s="245"/>
      <c r="E359" s="307"/>
      <c r="F359" s="220" t="s">
        <v>460</v>
      </c>
      <c r="G359" s="247">
        <v>3470</v>
      </c>
      <c r="H359" s="220" t="s">
        <v>460</v>
      </c>
      <c r="I359" s="233">
        <v>3470</v>
      </c>
      <c r="J359" s="231"/>
      <c r="K359" s="224" t="s">
        <v>501</v>
      </c>
    </row>
    <row r="360" spans="1:11" s="190" customFormat="1" x14ac:dyDescent="0.55000000000000004">
      <c r="A360" s="225"/>
      <c r="B360" s="217"/>
      <c r="C360" s="218"/>
      <c r="D360" s="245"/>
      <c r="E360" s="307"/>
      <c r="F360" s="229" t="s">
        <v>474</v>
      </c>
      <c r="G360" s="247">
        <v>2950</v>
      </c>
      <c r="H360" s="220" t="s">
        <v>474</v>
      </c>
      <c r="I360" s="233">
        <v>2950</v>
      </c>
      <c r="J360" s="231"/>
      <c r="K360" s="224" t="s">
        <v>502</v>
      </c>
    </row>
    <row r="361" spans="1:11" s="190" customFormat="1" x14ac:dyDescent="0.2">
      <c r="A361" s="225"/>
      <c r="B361" s="217"/>
      <c r="C361" s="218"/>
      <c r="D361" s="245"/>
      <c r="E361" s="307"/>
      <c r="F361" s="272" t="s">
        <v>425</v>
      </c>
      <c r="G361" s="275">
        <v>1615</v>
      </c>
      <c r="H361" s="220" t="s">
        <v>425</v>
      </c>
      <c r="I361" s="230">
        <v>1615</v>
      </c>
      <c r="J361" s="231"/>
      <c r="K361" s="224" t="s">
        <v>503</v>
      </c>
    </row>
    <row r="362" spans="1:11" s="190" customFormat="1" x14ac:dyDescent="0.2">
      <c r="A362" s="225"/>
      <c r="B362" s="217"/>
      <c r="C362" s="218"/>
      <c r="D362" s="245"/>
      <c r="E362" s="307"/>
      <c r="F362" s="272" t="s">
        <v>425</v>
      </c>
      <c r="G362" s="275">
        <v>1815</v>
      </c>
      <c r="H362" s="220" t="s">
        <v>425</v>
      </c>
      <c r="I362" s="230">
        <v>1815</v>
      </c>
      <c r="J362" s="231"/>
      <c r="K362" s="224" t="s">
        <v>504</v>
      </c>
    </row>
    <row r="363" spans="1:11" s="190" customFormat="1" ht="48" x14ac:dyDescent="0.2">
      <c r="A363" s="263"/>
      <c r="B363" s="264"/>
      <c r="C363" s="265"/>
      <c r="D363" s="277"/>
      <c r="E363" s="308"/>
      <c r="F363" s="278" t="s">
        <v>480</v>
      </c>
      <c r="G363" s="279">
        <v>1154</v>
      </c>
      <c r="H363" s="278" t="s">
        <v>480</v>
      </c>
      <c r="I363" s="309">
        <v>1154</v>
      </c>
      <c r="J363" s="310"/>
      <c r="K363" s="240" t="s">
        <v>505</v>
      </c>
    </row>
    <row r="364" spans="1:11" s="190" customFormat="1" x14ac:dyDescent="0.55000000000000004">
      <c r="A364" s="182">
        <v>130</v>
      </c>
      <c r="B364" s="217" t="s">
        <v>414</v>
      </c>
      <c r="C364" s="218">
        <v>24029.5</v>
      </c>
      <c r="D364" s="218">
        <f>G364+G365+G366+G367+G368+G369+G370+G371+G372+G373</f>
        <v>24029.5</v>
      </c>
      <c r="E364" s="227" t="s">
        <v>87</v>
      </c>
      <c r="F364" s="253" t="s">
        <v>415</v>
      </c>
      <c r="G364" s="304">
        <v>3136.5</v>
      </c>
      <c r="H364" s="311" t="s">
        <v>415</v>
      </c>
      <c r="I364" s="273">
        <v>3136.5</v>
      </c>
      <c r="J364" s="223" t="s">
        <v>380</v>
      </c>
      <c r="K364" s="306" t="s">
        <v>506</v>
      </c>
    </row>
    <row r="365" spans="1:11" s="190" customFormat="1" ht="48" x14ac:dyDescent="0.4">
      <c r="A365" s="312"/>
      <c r="B365" s="217"/>
      <c r="C365" s="218"/>
      <c r="D365" s="218"/>
      <c r="E365" s="227" t="s">
        <v>494</v>
      </c>
      <c r="F365" s="259" t="s">
        <v>415</v>
      </c>
      <c r="G365" s="247">
        <v>314.25</v>
      </c>
      <c r="H365" s="220" t="s">
        <v>415</v>
      </c>
      <c r="I365" s="233">
        <v>314.25</v>
      </c>
      <c r="J365" s="198"/>
      <c r="K365" s="224" t="s">
        <v>507</v>
      </c>
    </row>
    <row r="366" spans="1:11" s="190" customFormat="1" ht="48" x14ac:dyDescent="0.4">
      <c r="A366" s="312"/>
      <c r="B366" s="217"/>
      <c r="C366" s="218"/>
      <c r="D366" s="218"/>
      <c r="E366" s="227" t="s">
        <v>496</v>
      </c>
      <c r="F366" s="259" t="s">
        <v>415</v>
      </c>
      <c r="G366" s="247">
        <v>9063.75</v>
      </c>
      <c r="H366" s="220" t="s">
        <v>415</v>
      </c>
      <c r="I366" s="233">
        <v>9063.75</v>
      </c>
      <c r="J366" s="231"/>
      <c r="K366" s="224" t="s">
        <v>508</v>
      </c>
    </row>
    <row r="367" spans="1:11" s="190" customFormat="1" ht="48" x14ac:dyDescent="0.4">
      <c r="A367" s="312"/>
      <c r="B367" s="217"/>
      <c r="C367" s="218"/>
      <c r="D367" s="218"/>
      <c r="E367" s="227">
        <v>2561</v>
      </c>
      <c r="F367" s="259" t="s">
        <v>460</v>
      </c>
      <c r="G367" s="247">
        <v>1970</v>
      </c>
      <c r="H367" s="220" t="s">
        <v>460</v>
      </c>
      <c r="I367" s="233">
        <v>1970</v>
      </c>
      <c r="J367" s="231"/>
      <c r="K367" s="224" t="s">
        <v>509</v>
      </c>
    </row>
    <row r="368" spans="1:11" s="190" customFormat="1" x14ac:dyDescent="0.55000000000000004">
      <c r="A368" s="312"/>
      <c r="B368" s="217"/>
      <c r="C368" s="218"/>
      <c r="D368" s="218"/>
      <c r="E368" s="227"/>
      <c r="F368" s="242" t="s">
        <v>510</v>
      </c>
      <c r="G368" s="247">
        <v>4165</v>
      </c>
      <c r="H368" s="220" t="s">
        <v>510</v>
      </c>
      <c r="I368" s="233">
        <v>4165</v>
      </c>
      <c r="J368" s="231"/>
      <c r="K368" s="224" t="s">
        <v>511</v>
      </c>
    </row>
    <row r="369" spans="1:11" s="190" customFormat="1" x14ac:dyDescent="0.4">
      <c r="A369" s="312"/>
      <c r="B369" s="217"/>
      <c r="C369" s="218"/>
      <c r="D369" s="218"/>
      <c r="E369" s="227"/>
      <c r="F369" s="259" t="s">
        <v>428</v>
      </c>
      <c r="G369" s="247">
        <v>1350</v>
      </c>
      <c r="H369" s="220" t="s">
        <v>428</v>
      </c>
      <c r="I369" s="233">
        <v>1350</v>
      </c>
      <c r="J369" s="231"/>
      <c r="K369" s="224" t="s">
        <v>512</v>
      </c>
    </row>
    <row r="370" spans="1:11" s="190" customFormat="1" x14ac:dyDescent="0.55000000000000004">
      <c r="A370" s="312"/>
      <c r="B370" s="217"/>
      <c r="C370" s="218"/>
      <c r="D370" s="218"/>
      <c r="E370" s="227"/>
      <c r="F370" s="242" t="s">
        <v>474</v>
      </c>
      <c r="G370" s="247">
        <v>990</v>
      </c>
      <c r="H370" s="220" t="s">
        <v>474</v>
      </c>
      <c r="I370" s="233">
        <v>990</v>
      </c>
      <c r="J370" s="231"/>
      <c r="K370" s="224" t="s">
        <v>513</v>
      </c>
    </row>
    <row r="371" spans="1:11" s="190" customFormat="1" x14ac:dyDescent="0.55000000000000004">
      <c r="A371" s="312"/>
      <c r="B371" s="217"/>
      <c r="C371" s="218"/>
      <c r="D371" s="218"/>
      <c r="E371" s="227"/>
      <c r="F371" s="242" t="s">
        <v>425</v>
      </c>
      <c r="G371" s="247">
        <v>1462</v>
      </c>
      <c r="H371" s="220" t="s">
        <v>425</v>
      </c>
      <c r="I371" s="233">
        <v>1462</v>
      </c>
      <c r="J371" s="231"/>
      <c r="K371" s="224" t="s">
        <v>514</v>
      </c>
    </row>
    <row r="372" spans="1:11" s="190" customFormat="1" x14ac:dyDescent="0.55000000000000004">
      <c r="A372" s="312"/>
      <c r="B372" s="217"/>
      <c r="C372" s="218"/>
      <c r="D372" s="218"/>
      <c r="E372" s="227"/>
      <c r="F372" s="242" t="s">
        <v>425</v>
      </c>
      <c r="G372" s="247">
        <v>844</v>
      </c>
      <c r="H372" s="220" t="s">
        <v>425</v>
      </c>
      <c r="I372" s="233">
        <v>844</v>
      </c>
      <c r="J372" s="231"/>
      <c r="K372" s="224" t="s">
        <v>515</v>
      </c>
    </row>
    <row r="373" spans="1:11" s="190" customFormat="1" ht="48" x14ac:dyDescent="0.4">
      <c r="A373" s="313"/>
      <c r="B373" s="264"/>
      <c r="C373" s="265"/>
      <c r="D373" s="265"/>
      <c r="E373" s="314"/>
      <c r="F373" s="266" t="s">
        <v>480</v>
      </c>
      <c r="G373" s="315">
        <v>734</v>
      </c>
      <c r="H373" s="278" t="s">
        <v>480</v>
      </c>
      <c r="I373" s="233">
        <v>734</v>
      </c>
      <c r="J373" s="231"/>
      <c r="K373" s="240" t="s">
        <v>516</v>
      </c>
    </row>
    <row r="374" spans="1:11" s="190" customFormat="1" ht="120" x14ac:dyDescent="0.55000000000000004">
      <c r="A374" s="182">
        <v>131</v>
      </c>
      <c r="B374" s="241" t="s">
        <v>517</v>
      </c>
      <c r="C374" s="219">
        <v>3910</v>
      </c>
      <c r="D374" s="287">
        <f>G374</f>
        <v>3910</v>
      </c>
      <c r="E374" s="288" t="s">
        <v>344</v>
      </c>
      <c r="F374" s="316" t="s">
        <v>417</v>
      </c>
      <c r="G374" s="317">
        <v>3910</v>
      </c>
      <c r="H374" s="305" t="s">
        <v>417</v>
      </c>
      <c r="I374" s="222">
        <v>3910</v>
      </c>
      <c r="J374" s="223" t="s">
        <v>380</v>
      </c>
      <c r="K374" s="306" t="s">
        <v>518</v>
      </c>
    </row>
    <row r="375" spans="1:11" s="190" customFormat="1" ht="120" x14ac:dyDescent="0.2">
      <c r="A375" s="182">
        <v>132</v>
      </c>
      <c r="B375" s="318" t="s">
        <v>519</v>
      </c>
      <c r="C375" s="184">
        <v>1769</v>
      </c>
      <c r="D375" s="184">
        <v>1769</v>
      </c>
      <c r="E375" s="288" t="s">
        <v>344</v>
      </c>
      <c r="F375" s="186" t="s">
        <v>520</v>
      </c>
      <c r="G375" s="214">
        <v>1160</v>
      </c>
      <c r="H375" s="186" t="s">
        <v>520</v>
      </c>
      <c r="I375" s="214">
        <v>1160</v>
      </c>
      <c r="J375" s="188" t="s">
        <v>380</v>
      </c>
      <c r="K375" s="186" t="s">
        <v>521</v>
      </c>
    </row>
    <row r="376" spans="1:11" s="190" customFormat="1" ht="48" x14ac:dyDescent="0.2">
      <c r="A376" s="200"/>
      <c r="B376" s="216"/>
      <c r="C376" s="202"/>
      <c r="D376" s="202"/>
      <c r="E376" s="203"/>
      <c r="F376" s="204" t="s">
        <v>91</v>
      </c>
      <c r="G376" s="205">
        <v>609</v>
      </c>
      <c r="H376" s="204" t="s">
        <v>91</v>
      </c>
      <c r="I376" s="205">
        <v>609</v>
      </c>
      <c r="J376" s="207"/>
      <c r="K376" s="204" t="s">
        <v>522</v>
      </c>
    </row>
  </sheetData>
  <mergeCells count="433">
    <mergeCell ref="K147:K148"/>
    <mergeCell ref="A244:A245"/>
    <mergeCell ref="B244:B245"/>
    <mergeCell ref="E244:E245"/>
    <mergeCell ref="J244:J245"/>
    <mergeCell ref="A246:A249"/>
    <mergeCell ref="B246:B249"/>
    <mergeCell ref="E246:E249"/>
    <mergeCell ref="J246:J249"/>
    <mergeCell ref="C247:C249"/>
    <mergeCell ref="D247:D249"/>
    <mergeCell ref="J240:J241"/>
    <mergeCell ref="A242:A243"/>
    <mergeCell ref="B242:B243"/>
    <mergeCell ref="C242:C243"/>
    <mergeCell ref="D242:D243"/>
    <mergeCell ref="E242:E243"/>
    <mergeCell ref="J242:J243"/>
    <mergeCell ref="A240:A241"/>
    <mergeCell ref="B240:B241"/>
    <mergeCell ref="C240:C241"/>
    <mergeCell ref="D240:D241"/>
    <mergeCell ref="E240:E241"/>
    <mergeCell ref="J236:J237"/>
    <mergeCell ref="A238:A239"/>
    <mergeCell ref="B238:B239"/>
    <mergeCell ref="C238:C239"/>
    <mergeCell ref="D238:D239"/>
    <mergeCell ref="E238:E239"/>
    <mergeCell ref="J238:J239"/>
    <mergeCell ref="A236:A237"/>
    <mergeCell ref="B236:B237"/>
    <mergeCell ref="C236:C237"/>
    <mergeCell ref="D236:D237"/>
    <mergeCell ref="E236:E237"/>
    <mergeCell ref="J231:J232"/>
    <mergeCell ref="A233:A235"/>
    <mergeCell ref="B233:B235"/>
    <mergeCell ref="E233:E235"/>
    <mergeCell ref="J233:J235"/>
    <mergeCell ref="C234:C235"/>
    <mergeCell ref="D234:D235"/>
    <mergeCell ref="A231:A232"/>
    <mergeCell ref="B231:B232"/>
    <mergeCell ref="C231:C232"/>
    <mergeCell ref="D231:D232"/>
    <mergeCell ref="E231:E232"/>
    <mergeCell ref="J227:J228"/>
    <mergeCell ref="A229:A230"/>
    <mergeCell ref="B229:B230"/>
    <mergeCell ref="C229:C230"/>
    <mergeCell ref="D229:D230"/>
    <mergeCell ref="E229:E230"/>
    <mergeCell ref="J229:J230"/>
    <mergeCell ref="A227:A228"/>
    <mergeCell ref="B227:B228"/>
    <mergeCell ref="C227:C228"/>
    <mergeCell ref="D227:D228"/>
    <mergeCell ref="E227:E228"/>
    <mergeCell ref="J223:J224"/>
    <mergeCell ref="A225:A226"/>
    <mergeCell ref="B225:B226"/>
    <mergeCell ref="C225:C226"/>
    <mergeCell ref="D225:D226"/>
    <mergeCell ref="E225:E226"/>
    <mergeCell ref="J225:J226"/>
    <mergeCell ref="A223:A224"/>
    <mergeCell ref="B223:B224"/>
    <mergeCell ref="C223:C224"/>
    <mergeCell ref="D223:D224"/>
    <mergeCell ref="E223:E224"/>
    <mergeCell ref="J219:J220"/>
    <mergeCell ref="A221:A222"/>
    <mergeCell ref="B221:B222"/>
    <mergeCell ref="C221:C222"/>
    <mergeCell ref="D221:D222"/>
    <mergeCell ref="E221:E222"/>
    <mergeCell ref="J221:J222"/>
    <mergeCell ref="A219:A220"/>
    <mergeCell ref="B219:B220"/>
    <mergeCell ref="C219:C220"/>
    <mergeCell ref="D219:D220"/>
    <mergeCell ref="E219:E220"/>
    <mergeCell ref="J215:J216"/>
    <mergeCell ref="A217:A218"/>
    <mergeCell ref="B217:B218"/>
    <mergeCell ref="C217:C218"/>
    <mergeCell ref="D217:D218"/>
    <mergeCell ref="E217:E218"/>
    <mergeCell ref="J217:J218"/>
    <mergeCell ref="A215:A216"/>
    <mergeCell ref="B215:B216"/>
    <mergeCell ref="C215:C216"/>
    <mergeCell ref="D215:D216"/>
    <mergeCell ref="E215:E216"/>
    <mergeCell ref="J211:J212"/>
    <mergeCell ref="A213:A214"/>
    <mergeCell ref="B213:B214"/>
    <mergeCell ref="C213:C214"/>
    <mergeCell ref="D213:D214"/>
    <mergeCell ref="E213:E214"/>
    <mergeCell ref="J213:J214"/>
    <mergeCell ref="A211:A212"/>
    <mergeCell ref="B211:B212"/>
    <mergeCell ref="C211:C212"/>
    <mergeCell ref="D211:D212"/>
    <mergeCell ref="E211:E212"/>
    <mergeCell ref="J207:J208"/>
    <mergeCell ref="A209:A210"/>
    <mergeCell ref="B209:B210"/>
    <mergeCell ref="C209:C210"/>
    <mergeCell ref="D209:D210"/>
    <mergeCell ref="E209:E210"/>
    <mergeCell ref="J209:J210"/>
    <mergeCell ref="A207:A208"/>
    <mergeCell ref="B207:B208"/>
    <mergeCell ref="C207:C208"/>
    <mergeCell ref="D207:D208"/>
    <mergeCell ref="E207:E208"/>
    <mergeCell ref="J203:J204"/>
    <mergeCell ref="A205:A206"/>
    <mergeCell ref="B205:B206"/>
    <mergeCell ref="C205:C206"/>
    <mergeCell ref="D205:D206"/>
    <mergeCell ref="E205:E206"/>
    <mergeCell ref="J205:J206"/>
    <mergeCell ref="A203:A204"/>
    <mergeCell ref="B203:B204"/>
    <mergeCell ref="C203:C204"/>
    <mergeCell ref="D203:D204"/>
    <mergeCell ref="E203:E204"/>
    <mergeCell ref="J199:J200"/>
    <mergeCell ref="A201:A202"/>
    <mergeCell ref="B201:B202"/>
    <mergeCell ref="C201:C202"/>
    <mergeCell ref="D201:D202"/>
    <mergeCell ref="E201:E202"/>
    <mergeCell ref="J201:J202"/>
    <mergeCell ref="A199:A200"/>
    <mergeCell ref="B199:B200"/>
    <mergeCell ref="C199:C200"/>
    <mergeCell ref="D199:D200"/>
    <mergeCell ref="E199:E200"/>
    <mergeCell ref="J195:J196"/>
    <mergeCell ref="A197:A198"/>
    <mergeCell ref="B197:B198"/>
    <mergeCell ref="C197:C198"/>
    <mergeCell ref="D197:D198"/>
    <mergeCell ref="E197:E198"/>
    <mergeCell ref="J197:J198"/>
    <mergeCell ref="A195:A196"/>
    <mergeCell ref="B195:B196"/>
    <mergeCell ref="C195:C196"/>
    <mergeCell ref="D195:D196"/>
    <mergeCell ref="E195:E196"/>
    <mergeCell ref="J191:J192"/>
    <mergeCell ref="A193:A194"/>
    <mergeCell ref="B193:B194"/>
    <mergeCell ref="C193:C194"/>
    <mergeCell ref="D193:D194"/>
    <mergeCell ref="E193:E194"/>
    <mergeCell ref="J193:J194"/>
    <mergeCell ref="A191:A192"/>
    <mergeCell ref="B191:B192"/>
    <mergeCell ref="C191:C192"/>
    <mergeCell ref="D191:D192"/>
    <mergeCell ref="E191:E192"/>
    <mergeCell ref="J187:J188"/>
    <mergeCell ref="A189:A190"/>
    <mergeCell ref="B189:B190"/>
    <mergeCell ref="C189:C190"/>
    <mergeCell ref="D189:D190"/>
    <mergeCell ref="E189:E190"/>
    <mergeCell ref="J189:J190"/>
    <mergeCell ref="A187:A188"/>
    <mergeCell ref="B187:B188"/>
    <mergeCell ref="C187:C188"/>
    <mergeCell ref="D187:D188"/>
    <mergeCell ref="E187:E188"/>
    <mergeCell ref="J183:J184"/>
    <mergeCell ref="A185:A186"/>
    <mergeCell ref="B185:B186"/>
    <mergeCell ref="C185:C186"/>
    <mergeCell ref="D185:D186"/>
    <mergeCell ref="E185:E186"/>
    <mergeCell ref="J185:J186"/>
    <mergeCell ref="A183:A184"/>
    <mergeCell ref="B183:B184"/>
    <mergeCell ref="C183:C184"/>
    <mergeCell ref="D183:D184"/>
    <mergeCell ref="E183:E184"/>
    <mergeCell ref="J178:J180"/>
    <mergeCell ref="A181:A182"/>
    <mergeCell ref="B181:B182"/>
    <mergeCell ref="C181:C182"/>
    <mergeCell ref="D181:D182"/>
    <mergeCell ref="E181:E182"/>
    <mergeCell ref="J181:J182"/>
    <mergeCell ref="A178:A180"/>
    <mergeCell ref="B178:B180"/>
    <mergeCell ref="C178:C180"/>
    <mergeCell ref="D178:D180"/>
    <mergeCell ref="E178:E180"/>
    <mergeCell ref="A174:A175"/>
    <mergeCell ref="B174:B175"/>
    <mergeCell ref="E174:E175"/>
    <mergeCell ref="J174:J175"/>
    <mergeCell ref="A176:A177"/>
    <mergeCell ref="B176:B177"/>
    <mergeCell ref="E176:E177"/>
    <mergeCell ref="J176:J177"/>
    <mergeCell ref="A170:A171"/>
    <mergeCell ref="B170:B171"/>
    <mergeCell ref="E170:E171"/>
    <mergeCell ref="J170:J171"/>
    <mergeCell ref="A172:A173"/>
    <mergeCell ref="B172:B173"/>
    <mergeCell ref="E172:E173"/>
    <mergeCell ref="J172:J173"/>
    <mergeCell ref="J166:J167"/>
    <mergeCell ref="A168:A169"/>
    <mergeCell ref="B168:B169"/>
    <mergeCell ref="C168:C169"/>
    <mergeCell ref="D168:D169"/>
    <mergeCell ref="E168:E169"/>
    <mergeCell ref="J168:J169"/>
    <mergeCell ref="A166:A167"/>
    <mergeCell ref="B166:B167"/>
    <mergeCell ref="C166:C167"/>
    <mergeCell ref="D166:D167"/>
    <mergeCell ref="E166:E167"/>
    <mergeCell ref="J162:J163"/>
    <mergeCell ref="A164:A165"/>
    <mergeCell ref="B164:B165"/>
    <mergeCell ref="C164:C165"/>
    <mergeCell ref="D164:D165"/>
    <mergeCell ref="E164:E165"/>
    <mergeCell ref="J164:J165"/>
    <mergeCell ref="A161:A163"/>
    <mergeCell ref="B161:B163"/>
    <mergeCell ref="C162:C163"/>
    <mergeCell ref="D162:D163"/>
    <mergeCell ref="E162:E163"/>
    <mergeCell ref="J146:J147"/>
    <mergeCell ref="A147:A148"/>
    <mergeCell ref="F147:F148"/>
    <mergeCell ref="G147:G148"/>
    <mergeCell ref="C147:C148"/>
    <mergeCell ref="D147:D148"/>
    <mergeCell ref="E147:E148"/>
    <mergeCell ref="H147:H148"/>
    <mergeCell ref="I147:I148"/>
    <mergeCell ref="J142:J143"/>
    <mergeCell ref="A144:A145"/>
    <mergeCell ref="B144:B145"/>
    <mergeCell ref="C144:C145"/>
    <mergeCell ref="D144:D145"/>
    <mergeCell ref="E144:E145"/>
    <mergeCell ref="J144:J145"/>
    <mergeCell ref="A142:A143"/>
    <mergeCell ref="B142:B143"/>
    <mergeCell ref="C142:C143"/>
    <mergeCell ref="D142:D143"/>
    <mergeCell ref="E142:E143"/>
    <mergeCell ref="A139:A141"/>
    <mergeCell ref="B139:B141"/>
    <mergeCell ref="E139:E141"/>
    <mergeCell ref="J139:J141"/>
    <mergeCell ref="C140:C141"/>
    <mergeCell ref="D140:D141"/>
    <mergeCell ref="J135:J136"/>
    <mergeCell ref="A137:A138"/>
    <mergeCell ref="B137:B138"/>
    <mergeCell ref="C137:C138"/>
    <mergeCell ref="D137:D138"/>
    <mergeCell ref="E137:E138"/>
    <mergeCell ref="J137:J138"/>
    <mergeCell ref="A135:A136"/>
    <mergeCell ref="B135:B136"/>
    <mergeCell ref="C135:C136"/>
    <mergeCell ref="D135:D136"/>
    <mergeCell ref="E135:E136"/>
    <mergeCell ref="J131:J132"/>
    <mergeCell ref="A133:A134"/>
    <mergeCell ref="B133:B134"/>
    <mergeCell ref="C133:C134"/>
    <mergeCell ref="D133:D134"/>
    <mergeCell ref="E133:E134"/>
    <mergeCell ref="J133:J134"/>
    <mergeCell ref="A131:A132"/>
    <mergeCell ref="B131:B132"/>
    <mergeCell ref="C131:C132"/>
    <mergeCell ref="D131:D132"/>
    <mergeCell ref="E131:E132"/>
    <mergeCell ref="J127:J128"/>
    <mergeCell ref="A129:A130"/>
    <mergeCell ref="B129:B130"/>
    <mergeCell ref="C129:C130"/>
    <mergeCell ref="D129:D130"/>
    <mergeCell ref="E129:E130"/>
    <mergeCell ref="J129:J130"/>
    <mergeCell ref="A127:A128"/>
    <mergeCell ref="B127:B128"/>
    <mergeCell ref="C127:C128"/>
    <mergeCell ref="D127:D128"/>
    <mergeCell ref="E127:E128"/>
    <mergeCell ref="J123:J124"/>
    <mergeCell ref="A125:A126"/>
    <mergeCell ref="B125:B126"/>
    <mergeCell ref="C125:C126"/>
    <mergeCell ref="D125:D126"/>
    <mergeCell ref="E125:E126"/>
    <mergeCell ref="J125:J126"/>
    <mergeCell ref="A123:A124"/>
    <mergeCell ref="B123:B124"/>
    <mergeCell ref="C123:C124"/>
    <mergeCell ref="D123:D124"/>
    <mergeCell ref="E123:E124"/>
    <mergeCell ref="J119:J120"/>
    <mergeCell ref="A121:A122"/>
    <mergeCell ref="B121:B122"/>
    <mergeCell ref="C121:C122"/>
    <mergeCell ref="D121:D122"/>
    <mergeCell ref="E121:E122"/>
    <mergeCell ref="J121:J122"/>
    <mergeCell ref="A119:A120"/>
    <mergeCell ref="B119:B120"/>
    <mergeCell ref="C119:C120"/>
    <mergeCell ref="D119:D120"/>
    <mergeCell ref="E119:E120"/>
    <mergeCell ref="J115:J116"/>
    <mergeCell ref="A117:A118"/>
    <mergeCell ref="B117:B118"/>
    <mergeCell ref="C117:C118"/>
    <mergeCell ref="D117:D118"/>
    <mergeCell ref="E117:E118"/>
    <mergeCell ref="J117:J118"/>
    <mergeCell ref="A115:A116"/>
    <mergeCell ref="B115:B116"/>
    <mergeCell ref="C115:C116"/>
    <mergeCell ref="D115:D116"/>
    <mergeCell ref="E115:E116"/>
    <mergeCell ref="J111:J112"/>
    <mergeCell ref="A113:A114"/>
    <mergeCell ref="B113:B114"/>
    <mergeCell ref="C113:C114"/>
    <mergeCell ref="D113:D114"/>
    <mergeCell ref="E113:E114"/>
    <mergeCell ref="J113:J114"/>
    <mergeCell ref="A111:A112"/>
    <mergeCell ref="B111:B112"/>
    <mergeCell ref="C111:C112"/>
    <mergeCell ref="D111:D112"/>
    <mergeCell ref="E111:E112"/>
    <mergeCell ref="J107:J108"/>
    <mergeCell ref="A109:A110"/>
    <mergeCell ref="B109:B110"/>
    <mergeCell ref="C109:C110"/>
    <mergeCell ref="D109:D110"/>
    <mergeCell ref="E109:E110"/>
    <mergeCell ref="J109:J110"/>
    <mergeCell ref="A107:A108"/>
    <mergeCell ref="B107:B108"/>
    <mergeCell ref="C107:C108"/>
    <mergeCell ref="D107:D108"/>
    <mergeCell ref="E107:E108"/>
    <mergeCell ref="J103:J104"/>
    <mergeCell ref="A105:A106"/>
    <mergeCell ref="B105:B106"/>
    <mergeCell ref="C105:C106"/>
    <mergeCell ref="D105:D106"/>
    <mergeCell ref="E105:E106"/>
    <mergeCell ref="J105:J106"/>
    <mergeCell ref="A103:A104"/>
    <mergeCell ref="B103:B104"/>
    <mergeCell ref="C103:C104"/>
    <mergeCell ref="D103:D104"/>
    <mergeCell ref="E103:E104"/>
    <mergeCell ref="J97:J100"/>
    <mergeCell ref="A101:A102"/>
    <mergeCell ref="B101:B102"/>
    <mergeCell ref="C101:C102"/>
    <mergeCell ref="D101:D102"/>
    <mergeCell ref="E101:E102"/>
    <mergeCell ref="J101:J102"/>
    <mergeCell ref="A97:A100"/>
    <mergeCell ref="B97:B100"/>
    <mergeCell ref="C97:C100"/>
    <mergeCell ref="D97:D100"/>
    <mergeCell ref="E97:E100"/>
    <mergeCell ref="J93:J94"/>
    <mergeCell ref="A95:A96"/>
    <mergeCell ref="B95:B96"/>
    <mergeCell ref="C95:C96"/>
    <mergeCell ref="D95:D96"/>
    <mergeCell ref="E95:E96"/>
    <mergeCell ref="J95:J96"/>
    <mergeCell ref="A93:A94"/>
    <mergeCell ref="B93:B94"/>
    <mergeCell ref="C93:C94"/>
    <mergeCell ref="D93:D94"/>
    <mergeCell ref="E93:E94"/>
    <mergeCell ref="A89:A90"/>
    <mergeCell ref="B89:B90"/>
    <mergeCell ref="E89:E90"/>
    <mergeCell ref="J89:J90"/>
    <mergeCell ref="A91:A92"/>
    <mergeCell ref="B91:B92"/>
    <mergeCell ref="E91:E92"/>
    <mergeCell ref="J91:J92"/>
    <mergeCell ref="A85:A86"/>
    <mergeCell ref="B85:B86"/>
    <mergeCell ref="E85:E86"/>
    <mergeCell ref="J85:J86"/>
    <mergeCell ref="A87:A88"/>
    <mergeCell ref="B87:B88"/>
    <mergeCell ref="E87:E88"/>
    <mergeCell ref="J87:J88"/>
    <mergeCell ref="A83:A84"/>
    <mergeCell ref="B83:B84"/>
    <mergeCell ref="E83:E84"/>
    <mergeCell ref="J83:J84"/>
    <mergeCell ref="J4:J5"/>
    <mergeCell ref="A1:K1"/>
    <mergeCell ref="A2:K2"/>
    <mergeCell ref="A3:K3"/>
    <mergeCell ref="A4:A5"/>
    <mergeCell ref="B4:B5"/>
    <mergeCell ref="C4:C5"/>
    <mergeCell ref="D4:D5"/>
    <mergeCell ref="E4:E5"/>
    <mergeCell ref="F4:G5"/>
    <mergeCell ref="H4:I5"/>
  </mergeCells>
  <printOptions horizontalCentered="1"/>
  <pageMargins left="0.31496062992126" right="0.31496062992126" top="0.35433070866141703" bottom="0.35433070866141703" header="0.118110236220472" footer="0.118110236220472"/>
  <pageSetup paperSize="9" scale="5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ก.ย.65 </vt:lpstr>
      <vt:lpstr>'ก.ย.65 '!Print_Titles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LENOVO-PATSADU</cp:lastModifiedBy>
  <cp:lastPrinted>2022-10-06T04:14:13Z</cp:lastPrinted>
  <dcterms:created xsi:type="dcterms:W3CDTF">2022-10-04T03:43:01Z</dcterms:created>
  <dcterms:modified xsi:type="dcterms:W3CDTF">2022-10-06T07:38:31Z</dcterms:modified>
</cp:coreProperties>
</file>