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5\พฤศจิกายน\"/>
    </mc:Choice>
  </mc:AlternateContent>
  <bookViews>
    <workbookView xWindow="0" yWindow="0" windowWidth="21600" windowHeight="9780"/>
  </bookViews>
  <sheets>
    <sheet name="พ.ย.65" sheetId="1" r:id="rId1"/>
  </sheets>
  <definedNames>
    <definedName name="_xlnm.Print_Titles" localSheetId="0">พ.ย.65!$1:$4</definedName>
  </definedNames>
  <calcPr calcId="152511"/>
</workbook>
</file>

<file path=xl/calcChain.xml><?xml version="1.0" encoding="utf-8"?>
<calcChain xmlns="http://schemas.openxmlformats.org/spreadsheetml/2006/main">
  <c r="H238" i="1" l="1"/>
  <c r="D238" i="1"/>
  <c r="G238" i="1" s="1"/>
  <c r="I238" i="1" s="1"/>
  <c r="H237" i="1"/>
  <c r="D237" i="1"/>
  <c r="G237" i="1" s="1"/>
  <c r="I237" i="1" s="1"/>
  <c r="H236" i="1"/>
  <c r="D236" i="1"/>
  <c r="G236" i="1" s="1"/>
  <c r="I236" i="1" s="1"/>
  <c r="H235" i="1"/>
  <c r="D235" i="1"/>
  <c r="G235" i="1" s="1"/>
  <c r="I235" i="1" s="1"/>
  <c r="H234" i="1"/>
  <c r="D234" i="1"/>
  <c r="G234" i="1" s="1"/>
  <c r="I234" i="1" s="1"/>
  <c r="H233" i="1"/>
  <c r="D233" i="1"/>
  <c r="G233" i="1" s="1"/>
  <c r="I233" i="1" s="1"/>
  <c r="H232" i="1"/>
  <c r="D232" i="1"/>
  <c r="G232" i="1" s="1"/>
  <c r="I232" i="1" s="1"/>
  <c r="H231" i="1"/>
  <c r="D231" i="1"/>
  <c r="G231" i="1" s="1"/>
  <c r="I231" i="1" s="1"/>
  <c r="H230" i="1"/>
  <c r="D230" i="1"/>
  <c r="G230" i="1" s="1"/>
  <c r="I230" i="1" s="1"/>
  <c r="H229" i="1"/>
  <c r="D229" i="1"/>
  <c r="G229" i="1" s="1"/>
  <c r="I229" i="1" s="1"/>
  <c r="H228" i="1"/>
  <c r="D228" i="1"/>
  <c r="G228" i="1" s="1"/>
  <c r="I228" i="1" s="1"/>
  <c r="H227" i="1"/>
  <c r="D227" i="1"/>
  <c r="G227" i="1" s="1"/>
  <c r="I227" i="1" s="1"/>
  <c r="H226" i="1"/>
  <c r="D226" i="1"/>
  <c r="G226" i="1" s="1"/>
  <c r="I226" i="1" s="1"/>
  <c r="H225" i="1"/>
  <c r="D225" i="1"/>
  <c r="G225" i="1" s="1"/>
  <c r="I225" i="1" s="1"/>
  <c r="H224" i="1"/>
  <c r="D224" i="1"/>
  <c r="G224" i="1" s="1"/>
  <c r="I224" i="1" s="1"/>
  <c r="H223" i="1"/>
  <c r="D223" i="1"/>
  <c r="G223" i="1" s="1"/>
  <c r="I223" i="1" s="1"/>
  <c r="H222" i="1"/>
  <c r="D222" i="1"/>
  <c r="G222" i="1" s="1"/>
  <c r="I222" i="1" s="1"/>
  <c r="D211" i="1" l="1"/>
  <c r="D202" i="1"/>
  <c r="D198" i="1"/>
  <c r="D194" i="1"/>
  <c r="D190" i="1"/>
  <c r="D185" i="1"/>
  <c r="D175" i="1"/>
  <c r="D166" i="1"/>
  <c r="D162" i="1"/>
  <c r="D158" i="1"/>
  <c r="D146" i="1"/>
  <c r="D142" i="1"/>
  <c r="D124" i="1"/>
  <c r="D116" i="1"/>
  <c r="D112" i="1"/>
  <c r="D108" i="1"/>
  <c r="D104" i="1"/>
  <c r="D100" i="1"/>
  <c r="D96" i="1"/>
  <c r="D92" i="1"/>
  <c r="D88" i="1"/>
  <c r="D84" i="1"/>
  <c r="D79" i="1"/>
  <c r="D75" i="1"/>
  <c r="D69" i="1"/>
  <c r="H24" i="1" l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  <c r="H6" i="1"/>
  <c r="G6" i="1"/>
  <c r="I6" i="1" s="1"/>
  <c r="D6" i="1"/>
  <c r="A6" i="1"/>
  <c r="A7" i="1" s="1"/>
  <c r="A8" i="1" s="1"/>
  <c r="A9" i="1" s="1"/>
  <c r="A10" i="1" s="1"/>
  <c r="A11" i="1" s="1"/>
  <c r="H5" i="1"/>
  <c r="G5" i="1"/>
  <c r="I5" i="1" s="1"/>
  <c r="D5" i="1"/>
</calcChain>
</file>

<file path=xl/sharedStrings.xml><?xml version="1.0" encoding="utf-8"?>
<sst xmlns="http://schemas.openxmlformats.org/spreadsheetml/2006/main" count="1068" uniqueCount="425">
  <si>
    <t>สรุปผลการดำเนินการจัดซื้อจัดจ้างในรอบเดือน พฤศจิกายน 2565</t>
  </si>
  <si>
    <t>หน่วยงาน : ส่วนอนุรักษ์ช้างลำปาง สำนักสถาบันคชบาลแห่งชาติ ในพระอุปถัมภ์ฯ</t>
  </si>
  <si>
    <t>ลำดับที่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</si>
  <si>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</si>
  <si>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</si>
  <si>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</si>
  <si>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</si>
  <si>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</si>
  <si>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</si>
  <si>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</si>
  <si>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</si>
  <si>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</si>
  <si>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ขออนุมัติจัดซื้อแก็ส LPG บรรจุถัง ขนาด 15 กก.</t>
  </si>
  <si>
    <t>วิธีเฉพาะเจาะจง</t>
  </si>
  <si>
    <t>ร้านทรัพย์ทวีคูณ ศรีวิชา</t>
  </si>
  <si>
    <t>พิจารณาจากเกณฑ์ราคา</t>
  </si>
  <si>
    <t>บิลเงินสด เล่มที่ 1 เลขที่ 1 
ลว 25 ต.ค. 65</t>
  </si>
  <si>
    <t>ขออนุมัติจัดซื้อน้ำยากำจัดปลวกและแมลง</t>
  </si>
  <si>
    <t>หจก. คมศิลป์ โฮม</t>
  </si>
  <si>
    <t>ใบส่งของ เล่มที่ 118 เลขที่ 20 
ลว 1 พ.ย. 65</t>
  </si>
  <si>
    <t>ขออนุมัติจัดซื้อบานประตูห้องน้ำ</t>
  </si>
  <si>
    <t>ใบส่งของ เล่มที่ 118 เลขที่ 22 
ลว 1 พ.ย. 65</t>
  </si>
  <si>
    <t>ขออนุมัติจัดซื้อวัสดุอุปกรณ์เพื่อซ่อมแซมหลังคาบ้านพักควาญช้าง (เพิ่มเติม ฝุ่งศุนย์วิจัยฯ)</t>
  </si>
  <si>
    <t>ใบส่งของ เล่มที่ 118 เลขที่ 19
ลว 1 พ.ย. 65</t>
  </si>
  <si>
    <t>ขออนุมัติจัดซื้อแปรงลวดเหล็ก สำหรับใช้ขัดพื้น</t>
  </si>
  <si>
    <t>ใบส่งของ เล่มที่ 118 เลขที่ 24 
ลว 1 พ.ย. 65</t>
  </si>
  <si>
    <t>ขออนุมัติจัดซื้อทรายหยาบ</t>
  </si>
  <si>
    <t>ใบเสร็จรับเงิน 
เล่มที่ 001 เลขที่ 0017
ลว 2 พ.ย. 65</t>
  </si>
  <si>
    <t>ขออนุมัติจัดซื้อวัสดุอุปกรณ์ซ่อมแซมระบบน้ำประปา ใช้งานที่โรงช้างต้น</t>
  </si>
  <si>
    <t>ใบเสร็จรับเงิน 
เล่มที่ 001 เลขที่ 0015-0016
ลว 2 พ.ย. 65</t>
  </si>
  <si>
    <t>บ.สยามโกลบอลเฮ้าส์ จำกัด (มหาชน)</t>
  </si>
  <si>
    <t>ใบเสร็จรับเงิน เลขที่ LGCA004CA-651102-0039
ลว 2 พ.ย. 65</t>
  </si>
  <si>
    <t>ขออนุมัติจัดซื้อทรายละเอียด ที่โรงช้างต้น พระราชตำหนักภูพานราชนิเวศน์ฯ จ.สกลนคร</t>
  </si>
  <si>
    <t>บ.คูณยิ่ง จำกัด</t>
  </si>
  <si>
    <t>ใบส่งของ เลขที่ IV.6510-2808
ลว 4 พ.ย. 65</t>
  </si>
  <si>
    <t>ขออนุมัติจัดซื้อหญ้าคา เพื่อใช้ซ่อมแซมหลังคาโรงเรือนเลี้ยงช้างพลายบุญหนา</t>
  </si>
  <si>
    <t>ร้านปรวัฒน์ค้าส่ง</t>
  </si>
  <si>
    <t>บิลส่งของ เล่มที่ 1/2565 เลขที่ 11 
ลว 7 พ.ย. 65</t>
  </si>
  <si>
    <t>ขออนุมัติจัดซื้อปูนสำหรับเทพื้น เพื่อปรับปรุงถนนภายในโรงช้างต้น</t>
  </si>
  <si>
    <t>ใบส่งของ เล่มที่ 118 เลขที่ 26 
ลว 9 พ.ย. 65</t>
  </si>
  <si>
    <t>ขออนุมัติจัดซื้อสายฉีดน้ำแรงดันสูง และชุดข้อต่อทองเหลือง</t>
  </si>
  <si>
    <t>หจก.นรงค์ชัย (สำนักงานใหญ่)</t>
  </si>
  <si>
    <t>ใบส่งของ เล่มที่ 022 เลขที่ 1062
ลว 10 พ.ย. 65</t>
  </si>
  <si>
    <t>ขออนุมัติซ่อมแซมปั๊มน้ำที่อาคารทรงงาน และที่หมู่บ้านพักควาญช้างต้น</t>
  </si>
  <si>
    <t>ร้านสยามไดนาโม</t>
  </si>
  <si>
    <t>บิลเงินสด เล่มที่ 11 เลขที่ 0517
ลว 15 พ.ย. 65</t>
  </si>
  <si>
    <t>ขออนุมัติจัดซื้อกาวประสานท่อน้ำ PVC ใช้งานที่โรงช้างต้น</t>
  </si>
  <si>
    <t>ใบส่งของ เล่มที่ 118 เลขที่ 32 
ลว 15 พ.ย. 65</t>
  </si>
  <si>
    <t>ขออนุมัติจัดซื้อพลั่ว ใช้ปฏิบัติงานที่โรงช้างต้น</t>
  </si>
  <si>
    <t>ใบเสร็จรับเงิน เลขที่ LGCA004SA-651117-0003
ลว 17 พ.ย. 65</t>
  </si>
  <si>
    <t>ขออนุมัติจัดซื้อผ้าใบ ใช้งานเลี้ยงดูแลช้างพังมด ที่โรงช้างต้น</t>
  </si>
  <si>
    <t>ใบส่งของ เล่มที่ 118 เลขที่ 33
ลว 25 พ.ย. 65</t>
  </si>
  <si>
    <t>ขออนุมัติจ้างทำรายงานผลการดูแลสุขภาพช้างสำคัญและช้างต้น</t>
  </si>
  <si>
    <t>ร้าน เอส เค พานิช (สำนักงานใหญ่)</t>
  </si>
  <si>
    <t>ใบส่งของ เล่มที่ 26 เลขที่ 44 
ลว 21 พ.ย. 65</t>
  </si>
  <si>
    <t>ขออนุมัติจัดซื้อหมึกเครื่องพิมพ์ (Printer)</t>
  </si>
  <si>
    <t>หจก. ท๊อป พีซี คอมพิวเตอร์</t>
  </si>
  <si>
    <t>ใบส่งของ เล่มที่ 305 เลขที่ 15247 
ลว 23 พ.ย. 65</t>
  </si>
  <si>
    <t>ขออนุมัติจัดซื้อตู้ชาร์ตแบตเตอรี่รถยนต์ ใช้งานที่โรงช้างต้น</t>
  </si>
  <si>
    <t>ร้านพลภัณฑ์ เครื่องมือไฟฟ้า สำนักงาใหญ่</t>
  </si>
  <si>
    <t>ใบเสร็จรับเงิน เลขที่ V14752 
ลว 29 พ.ย. 65</t>
  </si>
  <si>
    <t>ชออนุมัติจัดซื้อน้ำมันเชื้อเพลิง ประจำเดือน พฤศจิกายน 2565 ของงานโรงช้างต้น</t>
  </si>
  <si>
    <t>สถานีบริการน้ำมันบางจาก สหกรณ์การเกษตรห้างฉัตร จำกัด</t>
  </si>
  <si>
    <t>ใบแจ้งหนี้ เล่มที่ 175 เลขที่ 8748 
ลว 28 พ.ย. 65</t>
  </si>
  <si>
    <t>ขออนุมัตินำรถยนต์หมายเลขทะเบียน กท 4690 ลป. เข้าตรวจเช็คระยะ เปลี่ยนถ่ายน้ำมันเครื่อง</t>
  </si>
  <si>
    <t>เฉพาะเจาะจง</t>
  </si>
  <si>
    <t>นางดวน ยาวิเลิศ</t>
  </si>
  <si>
    <t>มงคลแอร์เซอร์วิส</t>
  </si>
  <si>
    <t>ขออนุมัตินำรถยนต์หมายเลขทะเบียน กพ 1422 ลป. เข้าตรวจเช็คระยะ เปลี่ยนถ่ายน้ำมันเครื่อง</t>
  </si>
  <si>
    <t>บ.บริษัท โตโยต้า ลำปาง จำกัด</t>
  </si>
  <si>
    <t>ตามใบจ้งหนี้ เลขที่ REP 22-00190 ลว 22/10/65</t>
  </si>
  <si>
    <t>ขออนุมัติจัดซื้อแคลมป์รัดแยกต่อระบบน้ำโรงช้างของช้างชมธรรมชาติ</t>
  </si>
  <si>
    <t>บริษัทแอลพีจี จำกัด</t>
  </si>
  <si>
    <t>ขออนุมัติจัดซื้อถ่านไม้มะขาม</t>
  </si>
  <si>
    <t>ขออนุมัติจัดซื้อก๊าซหุงต้มสำหรับผลิตสมุนไพร</t>
  </si>
  <si>
    <t>ขออนุมัติจัดซื้อตอกไม้ไผ่ สำหรับมัดพืชอาหารช้างสำหรับช้างของกลาง</t>
  </si>
  <si>
    <t>นายพนมไพร มงคล</t>
  </si>
  <si>
    <t>ตามบิลเงินสด เล่มที่ 6 เลขที่ 3 ลว. 11/11/65</t>
  </si>
  <si>
    <t>ขออนุมัตินำรถยนต์หมายเลขทะเบียน ฎป 7883 กทม. เข้าตรวจเช็คระยะ เปลี่ยนถ่ายน้ำมันเครื่อง</t>
  </si>
  <si>
    <t>ตามใบจ้งหนี้ เลขที่ REP 22-00208 ลว 19/11/65</t>
  </si>
  <si>
    <t>ตามใบส่งของเล่มที่ 1 เลขที่ 17 
ลว 25/10/65</t>
  </si>
  <si>
    <t>ตามใบกำกับภาษี/ใบส่งของ  เลขที่ LGSA003SA-651110-0008 
ลว.10/11/65</t>
  </si>
  <si>
    <t>ตามบิลเงินสด เล่มที่ 2 เลขที่ 18 
ลว. 11/11/65</t>
  </si>
  <si>
    <t>ตามใบกำกับภาษี/บิลเงินสด
  เลขที่ HS6511032 
ลว.10/11/65</t>
  </si>
  <si>
    <t>ขออนุมัติจัดซื้อเครื่องเซ่นไหว้ประกอบพิธีกรรมก่อนนำช้างพลายคมแสนเข้ารับการฝึก</t>
  </si>
  <si>
    <t>ร้านเลิศวรรณา</t>
  </si>
  <si>
    <t>ใบเสร็จรับเงิน 
เล่มที่ 039 เลขที่ 1095 
ลว 18/11/2565</t>
  </si>
  <si>
    <t>ขออนุมัติจัดซื้อแผ่นตรวจค่าชีวเคมีของเลือด</t>
  </si>
  <si>
    <t>บ.เพ็ด เอ็กซ์ จำกัด</t>
  </si>
  <si>
    <t>แบบขออนุมัติจัดซื้อ ทส 1413.4/10352 ลว. 28 ต.ค. 65
 -  ใบกำกับภาษี/ใบส่งของ  เลขที่ IDX2211-0192 ลว. 17 พ.ย. 65              -  ใบสั่งซื้อ เลขที่ 342/2565  ลว. 1 พ.ย. 65</t>
  </si>
  <si>
    <t>ขออนุมัติจัดซื้อก๊าซไนโตรเจนสำหรับใช้ในห้องปฏิบัติการ</t>
  </si>
  <si>
    <t>บ.แสตนดาร์ดก๊าซ แอนด์ เซฟตี้โปรดักส์ จำกัด</t>
  </si>
  <si>
    <t>แบบขออนุมัติจัดซื้อ ทส 1413.4/10383 ลว. 8 พ.ย. 65
 -  ใบกำกับภาษี/ใบส่งของ เล่มที่ 245  เลขที่ 12210 ลว. 29 พ.ย. 65           -  ใบสั่งซื้อ เลขที่ 352/2565  ลว. 14 พ.ย. 65</t>
  </si>
  <si>
    <t>ขออนุมัติจัดซื้อสารเคมี เพื่อใช้ติดตามผลการรักษาสำหรับช้างป่วย</t>
  </si>
  <si>
    <t>หจก.ภัควัต เทรดดิ้ง</t>
  </si>
  <si>
    <t>แบบขออนุมัติจัดซื้อ ทส 1413.4/10343 ลว. 26 ต.ค. 65
 -  ใบกำกับภาษี/ใบส่งของ  เลขที่ 651120 ลว. 23 พ.ย. 65                       -  ใบสั่งซื้อ เลขที่ 357/2565  ลว. 16 พ.ย. 65</t>
  </si>
  <si>
    <t>ขออนุมัติจัดซื้อแผ่นตรวจความไวของยาต่อเชื้อแบคทีเรีย</t>
  </si>
  <si>
    <t>แบบขออนุมัติจัดซื้อ ทส 1413.4/10342 ลว. 26 ต.ค. 65
 -  ใบกำกับภาษี/ใบส่งของ  เลขที่ 651136 ลว. 30 พ.ย. 65                       -  ใบสั่งซื้อ เลขที่ 358/2565  ลว. 21 พ.ย. 65</t>
  </si>
  <si>
    <t>ขออนุมัติจัดซื้อถุงเท้าสำหรับช้างป่วย</t>
  </si>
  <si>
    <t>นางบัวเขียว เปี้ยสาย</t>
  </si>
  <si>
    <t>ใบสั่งซื้อสั่งจ้าง 318/2565 ลว. 10 ต.ค 65</t>
  </si>
  <si>
    <t>ขออนุมัติจัดซื้อยาสำหรับช้างป่วย</t>
  </si>
  <si>
    <t>บ.ยูเนี่ยน ซายน์ จำกัด (สำนักงานใหญ่)</t>
  </si>
  <si>
    <t>ลงนามสั่งซื้อในใบเสนอราคา บริษัทฯ เลขที 4U6501868
 ลว. 29 ก.ย 65</t>
  </si>
  <si>
    <t>หจก.ภิญโญฟาร์มาซี</t>
  </si>
  <si>
    <t>ใบสั่งซื้อสั่งจ้าง 334/2565 ลว. 25 ต.ค 65</t>
  </si>
  <si>
    <t>บ.ดีทแฮล์ม เคลเลอร์ โลจิสติกส์ จำกัด</t>
  </si>
  <si>
    <t>ใบสั่งซื้อสั่งจ้าง 166/2565 ลว. 25 ต.ค 65</t>
  </si>
  <si>
    <t>ขออนุมัติจัดซื้ออุปกรณ์สำหรับช้างป่วย</t>
  </si>
  <si>
    <t>บ.ดีเคเอสเอช (ประเทศไทย) จำกัด</t>
  </si>
  <si>
    <t>ใบสั่งซื้อสั่งจ้าง 327/2565 ลว. 25 ต.ค 65</t>
  </si>
  <si>
    <t>องค์การเภสัชกรรม</t>
  </si>
  <si>
    <t>ใบสั่งซื้อสั่งจ้าง 332/2565 ลว. 25 ต.ค 65</t>
  </si>
  <si>
    <t>บ.ที.พี.ดรัก แลบบอราทอรี่ส์ (1969) จำกัด</t>
  </si>
  <si>
    <t>ใบสั่งซื้อสั่งจ้าง 333/2565 ลว. 25 ต.ค 65</t>
  </si>
  <si>
    <t>บ.ช.เภสัช จำกัด (สำนักงานใหญ่)</t>
  </si>
  <si>
    <t>ใบสั่งซื้อสั่งจ้าง 329/2565 ลว. 25 ต.ค 65</t>
  </si>
  <si>
    <t>ขออนุมัติจัดซื้อเวชภัณฑ์สำหรับช้างป่วย</t>
  </si>
  <si>
    <t>ใบสั่งซื้อสั่งจ้าง 328/2565 ลว. 25 ต.ค 65</t>
  </si>
  <si>
    <t>บจ.ลิ้มศักดากุลอุตสาหกรรมการเกษตร (ไทยแลนด์)</t>
  </si>
  <si>
    <t>ขออนุมัติจัดซื้อระบบประชุมออนไลน์ ZOOM Meeting</t>
  </si>
  <si>
    <t>บ.วีไซแนป เทคโนโลยี จำกัด (สำนักงานใหญ่)</t>
  </si>
  <si>
    <t>ลงนามสั่งซื้อในใบเสนอราคา บริษัทฯ เลขที QT2022090018
 ลว. 15 ก.ย 65</t>
  </si>
  <si>
    <t>ใบสั่งซื้อสั่งจ้าง 331/2565 ลว. 25 ต.ค 65</t>
  </si>
  <si>
    <t>ใบสั่งซื้อสั่งจ้าง 350/2565 
ลว. 11 พ.ย 65</t>
  </si>
  <si>
    <t xml:space="preserve">โคมผ้า </t>
  </si>
  <si>
    <t>ส่วนการเรียนรู้และประชาสัมพันธ์</t>
  </si>
  <si>
    <t xml:space="preserve">พิจารณาจากราคา </t>
  </si>
  <si>
    <t>ใบเสร็จรับเงิน เล่มที่ 2185 เลขที่ 40 ลว. 6 พ.ย. 65</t>
  </si>
  <si>
    <t>สถาบันคชบาลคชบาลแห่งชาติ ในพระอุปถัมภ์ฯ</t>
  </si>
  <si>
    <t xml:space="preserve">หญ้าคา </t>
  </si>
  <si>
    <t>นายประชา  สุธรรมปวง</t>
  </si>
  <si>
    <t>บิลเงินสด เล่มที่ 5 เลขที่ 3 ลว. 3 พ.ย. 65</t>
  </si>
  <si>
    <t>นางอุดมศรี  ศักดิ์เกษร</t>
  </si>
  <si>
    <t>ต้นทุนกิจกรรมที่พัก</t>
  </si>
  <si>
    <t>บริษัท นครกิโล เซนเตอร์ จำกัด</t>
  </si>
  <si>
    <t>บิลเงินสด/ใบกำกับภาษี เลขที่บิล ORVM651110c40008 ลว. 10 พ.ย. 65</t>
  </si>
  <si>
    <t>ตามข้อบังคับ อ.อ.ป.</t>
  </si>
  <si>
    <t xml:space="preserve">ว่าด้วยการพาณิชย์ </t>
  </si>
  <si>
    <t>ซ่อมเครื่องอบผ้า</t>
  </si>
  <si>
    <t xml:space="preserve">บริษัท เค.เอช.ที.เซ็นทรัลซัพพลาย จำกัด </t>
  </si>
  <si>
    <t>ต้นฉบับใบส่งสินค้า/ต้นฉบับใบแจ้งหนี้/สำเนาใบกำกับภาษี</t>
  </si>
  <si>
    <t>บริษัท เจ.บีอินดัสเตรียล แมชชีน เทรดดิ้ง จำกัด</t>
  </si>
  <si>
    <t>เลขที่ CM6511-022 ลว. 10 พ.ย. 65</t>
  </si>
  <si>
    <t>วัสดุสิ้นเปลือง</t>
  </si>
  <si>
    <t xml:space="preserve">บริษัทสยามแม็คโคร จำกัด (มหาชน) </t>
  </si>
  <si>
    <t>บิลเงินสด/ใบกำกับภาษี เลขที่ 052051656328 ลว. 24 พ.ย. 65</t>
  </si>
  <si>
    <t>ซ่อมรถบริการ หมายเลข 1</t>
  </si>
  <si>
    <t>รุ่งเรืองคาร์เซอร์วิส</t>
  </si>
  <si>
    <t>ใบส่งของ เล่มที่ 3/69 เลขที่ 8 ลว. 29 พ.ย. 65</t>
  </si>
  <si>
    <t>อู่ธวัชชัยออโตเซอร์วิส</t>
  </si>
  <si>
    <t>อาหารสำหรับจำหน่ายให้นักท่องเที่ยว</t>
  </si>
  <si>
    <t>หญ้าจากนายจำลอง รังสรรค์</t>
  </si>
  <si>
    <t>ใบส่งของ เล่มที่ 11 เลขที่ 5 ลว. 2 พ.ย. 65</t>
  </si>
  <si>
    <t>(หญ้า/อ้อย)</t>
  </si>
  <si>
    <t>ตามข้อบังคับอ.อ.ป.</t>
  </si>
  <si>
    <t>อ้อย ร.ต.จีรศักดิ์  สามณี</t>
  </si>
  <si>
    <t>ว่าด้วยการพาณิชย์</t>
  </si>
  <si>
    <t>ใบส่งของ เล่มที่ 11 เลขที่ 12 ลว. 4 พ.ย. 65</t>
  </si>
  <si>
    <t>ฟักทองจากพรรณา หมั่นคิด</t>
  </si>
  <si>
    <t>ใบส่งของ เล่มที่ 9 เลขที่ 20 ลว. 4 พ.ย. 65</t>
  </si>
  <si>
    <t>กล้วย จากพรรณา หมั่นคิด</t>
  </si>
  <si>
    <t>ใบส่งของ เล่มที่ 11 เลขที่ 18 ลว. 6 พ.ย. 65</t>
  </si>
  <si>
    <t>กล้วย จากนางพรรณา หมั่นคิด</t>
  </si>
  <si>
    <t>ใบส่งของ เล่มที่ 9 เลขที่ 24 ลว. 8 พ.ย. 65</t>
  </si>
  <si>
    <t>(กล้วย)</t>
  </si>
  <si>
    <t>ใบส่งของ เล่มที่ 11 เลขที่ 29 ลว. 10 พ.ย. 65</t>
  </si>
  <si>
    <t>(หญ้า/กล้วย/อ้อย)</t>
  </si>
  <si>
    <t>ใบส่งของ เล่มที่ 14 เลขที่ 18 ลว. 10 พ.ย. 65</t>
  </si>
  <si>
    <t>ใบส่งของ เล่มที่ 11 เลขที่ 35 ลว. 12 พ.ย. 65</t>
  </si>
  <si>
    <t>ใบส่งของ เล่มที่ 19 เลขที่ 27 ลว. 13 พ.ย. 65</t>
  </si>
  <si>
    <t>ใบส่งของ เล่มที่ 11 เลขที่ 41 ลว. 14 พ.ย. 65</t>
  </si>
  <si>
    <t>ใบส่งของ เล่มที่ 11 เลขที่ 48 ลว. 16 พ.ย. 65</t>
  </si>
  <si>
    <t>(อ้อย/กล้วย/หญ้า)</t>
  </si>
  <si>
    <t>ใบส่งของ เล่มที่ 14 เลขที่ 9 ลว. 15 พ.ย. 65</t>
  </si>
  <si>
    <t>ใบส่งของ เล่มที่ 19 เลขที่ 33 ลว. 17 พ.ย. 65</t>
  </si>
  <si>
    <t>ใบส่งของ เล่มที่ 11 เลขที่ 54 ลว. 18 พ.ย. 65</t>
  </si>
  <si>
    <t>ใบส่งของ เล่มที่ 11 เลขที่ 60 ลว. 20 พ.ย. 65</t>
  </si>
  <si>
    <t>(หญ้า/อ้อย/กล้วย)</t>
  </si>
  <si>
    <t>ใบส่งของ เล่มที่ 14 เลขที่ 13 ลว. 20 พ.ย. 65</t>
  </si>
  <si>
    <t>ใบส่งของ เล่มที่ 19 เลขที่ 34 ลว. 20 พ.ย. 65</t>
  </si>
  <si>
    <t>ฟักทอง จากนางพรรณา หมั่นคิด</t>
  </si>
  <si>
    <t>ใบส่งของ เล่มที่ 20 เลขที่ 1 ลว. 23 พ.ย. 65</t>
  </si>
  <si>
    <t>(กล้วย/ฟักทอง/อ้อย)</t>
  </si>
  <si>
    <t>ใบส่งของ เล่มที่ 20 เลขที่ 2 ลว. 24 พ.ย. 65</t>
  </si>
  <si>
    <t>ใบส่งของ เล่มที่ 14 เลขที่ 22 ลว. 25 พ.ย. 65</t>
  </si>
  <si>
    <t>แครอท จากนายชัยเย็น เขื่อนคำนางพรรณา หมั่นคิด</t>
  </si>
  <si>
    <t>บิลเงินสด เล่มที่ 47 เลขที่ 29 ลว. 26 พ.ย. 65</t>
  </si>
  <si>
    <t>(แครอท/ข้าวโพด/ตอก)</t>
  </si>
  <si>
    <t>ข้าวโพด จากนายชัยเย็น เขื่อนคำนางพรรณา หมั่นคิด</t>
  </si>
  <si>
    <t>ตอกจากนางจันหอม สุกใส</t>
  </si>
  <si>
    <t>บิลเงินสด เล่มที่ 1 เลขที่ 18 ลว. 25 พ.ย. 65</t>
  </si>
  <si>
    <t>ใบส่งของ เล่มที่ 20 เลขที่ 4 ลว. 27 พ.ย. 65</t>
  </si>
  <si>
    <t>(กล้วย/อ้อย)</t>
  </si>
  <si>
    <t>ใบส่งของ เล่มที่ 14 เลขที่ 23 ลว. 27 พ.ย. 65</t>
  </si>
  <si>
    <t>ใบส่งของ เล่มที่ 20 เลขที่ 7 ลว. 30 พ.ย. 65</t>
  </si>
  <si>
    <t>ใบส่งของ เล่มที่ 14 เลขที่ 26 ลว. 30 พ.ย. 65</t>
  </si>
  <si>
    <t>น้ำมันเครื่อง+เบรก</t>
  </si>
  <si>
    <t>น้ำมันเครื่องร้านชัยชนะพานิช</t>
  </si>
  <si>
    <t>บิลเงินสด เล่มที่ 1 เลขที่ 30 ลว. 21 พ.ย. 65</t>
  </si>
  <si>
    <t>น้ำมันเบรคร้านชัยชนะพานิช</t>
  </si>
  <si>
    <t>น้ำมันรถบริการ เบอร์ 1,3,4</t>
  </si>
  <si>
    <t>แก๊สสถานีบริการน้ำมันบางจาก</t>
  </si>
  <si>
    <t>ใบส่งของ เล่มที่ 800 เลขที่ 39953 ลว. 25 พ.ย. 65</t>
  </si>
  <si>
    <t>สหกรณ์การเกษตรห้างฉัตรจำกัด</t>
  </si>
  <si>
    <t>ใบส่งของ เล่มที่ 800 เลขที่ 39955 ลว. 25 พ.ย. 65</t>
  </si>
  <si>
    <t>แก๊สรถบริการ เบอร์ 1,3,4</t>
  </si>
  <si>
    <t>ใบส่งของ เล่มที่ 106 เลขที่ 5298 ลว. 21 พ.ย. 65</t>
  </si>
  <si>
    <t>ใบส่งของ เล่มที่ 106 เลขที่ 5299 ลว. 25 พ.ย. 65</t>
  </si>
  <si>
    <t xml:space="preserve">แป้งข้าวเหนียว </t>
  </si>
  <si>
    <t>นายบุญ ทิพย์ปลูก</t>
  </si>
  <si>
    <t>ใบเสร็จรับเงิน เล่มที่ 6 เลขที่ 18 ลว. 12 พ.ย. 65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</si>
  <si>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</si>
  <si>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</si>
  <si>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052121628188  ลว. 10 พ.ย. 65</t>
  </si>
  <si>
    <t>น.ส.วรัญญา หน่วยรักษา</t>
  </si>
  <si>
    <t>บิลเงินสด เล่มที่ 4 เลขที่ 15 ลว. 7 พ.ย. 65</t>
  </si>
  <si>
    <t>ใบกำกับภาษี/ใบเสร็จรับเงิน เลขที่ 052031624509 ลว. 8 พ.ย. 65</t>
  </si>
  <si>
    <t>ใบกำกับภาษี/ใบเสร็จรับเงิน เลขที่ 052081621039 ลว. 6 พ.ย. 65</t>
  </si>
  <si>
    <t>ใบกำกับภาษี/ใบเสร็จรับเงิน เลขที่ 052111620652 ลว. 6 พ.ย. 65</t>
  </si>
  <si>
    <t>นายชัยเย็น คำเขื่อน</t>
  </si>
  <si>
    <t>บิลเงินสด เล่มที่ 47 เลขที่ 26 ลว. 7 พ.ย. 65</t>
  </si>
  <si>
    <t>หจก.แสงรุ่งเรือง</t>
  </si>
  <si>
    <t>บิลเงินสด เล่มที่ 307 เลขที่ 15316 ลว. 6 พ.ย. 65</t>
  </si>
  <si>
    <t>น.ส.ณัฏฐิญา ปันดอน</t>
  </si>
  <si>
    <t>บิลเงินสด เล่มที่ 19 เลขที่ 14 ลว. 6 พ.ย. 65</t>
  </si>
  <si>
    <t>ร้านเสาร์แก้ว</t>
  </si>
  <si>
    <t>บิลเงินสด เล่มที่ 29 เลขที่ 11 ลว. 6 พ.ย. 65</t>
  </si>
  <si>
    <t>บ.นครกิโล</t>
  </si>
  <si>
    <t>ใบกำกับภาษี เลขที่ ORVM651108C4003 ลว. 8 พ.ย. 65</t>
  </si>
  <si>
    <t>นางมรกต อินต๊ะพรหม</t>
  </si>
  <si>
    <t>บิลเงินสด เล่มที่ 8 เลขที่ 62 ลว. 9 พ.ย. 65</t>
  </si>
  <si>
    <t>หจก.เลิศขวัญ</t>
  </si>
  <si>
    <t>บิลเงินสด เล่มที่ 8 เลขที่ 16 ลว. 8 พ.ย. 65</t>
  </si>
  <si>
    <t>บิลเงินสด เล่มที่ 47 เลขที่ 25 ลว. 7 พ.ย. 65</t>
  </si>
  <si>
    <t>ร้านขนมหวานบ้านสบายดี</t>
  </si>
  <si>
    <t>บิลเงินสด เล่มที่ 5 เลขที่ 11 ลว. 7 พ.ย. 65</t>
  </si>
  <si>
    <t>ปังหลุม</t>
  </si>
  <si>
    <t>บิลเงินสด เล่มที่ 18 เลขที่ 11 ลว. 7 พ.ย. 65</t>
  </si>
  <si>
    <t>บิลเงินสด เล่มที่ 47 เลขที่ 27 ลว. 10 พ.ย. 65</t>
  </si>
  <si>
    <t>บิลเงินสด เล่มที่ 312 เลขที่ 15586 ลว. 9 พ.ย. 65</t>
  </si>
  <si>
    <t>ใบกำกับภาษี เลขที่ ORVM651110C4009 ลว. 10 พ.ย. 65</t>
  </si>
  <si>
    <t>วัสดุอุปกรณ์</t>
  </si>
  <si>
    <t>หจก.คมศิลป์</t>
  </si>
  <si>
    <t>บิลเงินสด เล่มที่ 001 เลขที่ 0003 ลว. 11 พ.ย. 65</t>
  </si>
  <si>
    <t>ใบกำกับภาษี/ใบเสร็จรับเงิน เลขที่ 052051643106  ลว. 17 พ.ย. 65</t>
  </si>
  <si>
    <t>ใบกำกับภาษี/ใบเสร็จรับเงิน เลขที่ 052051643105 ลว. 17 พ.ย. 65</t>
  </si>
  <si>
    <t>ใบกำกับภาษี/ใบเสร็จรับเงิน เลขที่ 052081643646 ลว. 17 พ.ย. 65</t>
  </si>
  <si>
    <t>ใบกำกับภาษี/ใบเสร็จรับเงิน เลขที่ 052081643545 ลว. 17 พ.ย. 65</t>
  </si>
  <si>
    <t>น.ส.ณัฎฐิญา ปันดอน</t>
  </si>
  <si>
    <t>บิลเงินสด เล่มที่ 19 เลขที่ 11 ลว. 17 พ.ย. 65</t>
  </si>
  <si>
    <t>บิลเงินสด เล่มที่ 317 เลขที่ 158310 ลว. 17 พ.ย. 65</t>
  </si>
  <si>
    <t>ใบกำกับภาษี เลขที่ ORVM651117C40002 ลว. 17 พ.ย. 65</t>
  </si>
  <si>
    <t>ใบกำกับภาษี เลขที่ ORVM651117C70002 ลว. 17 พ.ย. 65</t>
  </si>
  <si>
    <t>ใบกำกับภาษี เลขที่ ORVM651117C40011 ลว. 17 พ.ย. 65</t>
  </si>
  <si>
    <t>บิลเงินสด เล่มที่ 47 เลขที่ 30 ลว. 17 พ.ย. 65</t>
  </si>
  <si>
    <t>บิลเงินสด เล่มที่ 8 เลขที่ 63 ลว. 17 พ.ย. 65</t>
  </si>
  <si>
    <t>นางสาววรัญญา หน่วยรักษา</t>
  </si>
  <si>
    <t>บิลเงินสด เล่มที่ 8 เลขที่ 12 ลว. 17 พ.ย. 65</t>
  </si>
  <si>
    <t>น้ำดื่ม</t>
  </si>
  <si>
    <t>น้ำดื่มเอสพี</t>
  </si>
  <si>
    <t>บิลเงินสด เล่มที่ 093 เลขที่ 4644 ลว. 7 พ.ย. 65</t>
  </si>
  <si>
    <t>บ.เสริมสุข</t>
  </si>
  <si>
    <t>ใบกำกับภาษี/ใบเสร็จรับเงิน เลขที่ 6031151304920310 ลว. 12 พ.ย. 65</t>
  </si>
  <si>
    <t>ใบกำกับภาษี/ใบเสร็จรับเงิน เลขที่ 6031151304920138 ลว. 5 พ.ย. 65</t>
  </si>
  <si>
    <t>บิลเงินสด เล่มที่ 084 เลขที่ 41825 ลว. 17 พ.ย. 65</t>
  </si>
  <si>
    <t>ใบกำกับภาษี เลขที่ 052071616495 ลว. 4 พ.ย. 65</t>
  </si>
  <si>
    <t xml:space="preserve"> </t>
  </si>
  <si>
    <t>ใบกำกับภาษี/ใบเสร็จรับเงิน เลขที่ 052131615374 ลว. 3 พ.ย. 65</t>
  </si>
  <si>
    <t>ใบกำกับภาษี เลขที่ ORVM651106C40001 ลว. 6 พ.ย. 65</t>
  </si>
  <si>
    <t>บิลเงินสด เล่มที่ 19 เลขที่ 15 ลว. 4 พ.ย. 65</t>
  </si>
  <si>
    <t>ใบกำกับภาษี เลขที่ ORVM651102C40007 ลว. 2 พ.ย. 65</t>
  </si>
  <si>
    <t>บิลเงินสด เล่มที่ 47 เลขที่ 28 ลว. 5 พ.ย. 65</t>
  </si>
  <si>
    <t>ใบกำกับภาษี/ใบเสร็จรับเงิน เลขที่ 052031613757 ลว. 2 พ.ย. 65</t>
  </si>
  <si>
    <t>บิลเงินสด เล่มที่ 47 เลขที่ 27 ลว. 3 พ.ย. 65</t>
  </si>
  <si>
    <t>บิลเงินสด เล่มที่ 4 เลขที่ 16 ลว. 3 พ.ย. 65</t>
  </si>
  <si>
    <t>ใบกำกับภาษี เลขที่ 052081643547 ลว. 17 พ.ย. 65</t>
  </si>
  <si>
    <t>น.ส.พัชรินทร์ เครือวิเสน</t>
  </si>
  <si>
    <t>บิลเงินสด เล่มที่ 11 เลขที่ 22 ลว. 17 พ.ย. 65</t>
  </si>
  <si>
    <t>บิลเงินสด เล่มที่ 6 เลขที่ 91 ลว. 19 พ.ย. 65</t>
  </si>
  <si>
    <t>บิลเงินสด เล่มที่ 9 เลขที่ 56 ลว. 17 พ.ย. 65</t>
  </si>
  <si>
    <t>บิลเงินสด เล่มที่ 17 เลขที่ 58 ลว. 17 พ.ย. 65</t>
  </si>
  <si>
    <t>บิลเงินสด เล่มที่ 17 เลขที่ 59 ลว. 18 พ.ย. 65</t>
  </si>
  <si>
    <t>ขนมหวานบ้านสบายดี</t>
  </si>
  <si>
    <t>บิลเงินสด เล่มที่ 9 เลขที่ 52 ลว. 17 พ.ย. 65</t>
  </si>
  <si>
    <t>บิลเงินสด เล่มที่ 9 เลขที่ 51 ลว. 17 พ.ย. 65</t>
  </si>
  <si>
    <t>บิลเงินสด เล่มที่ 19 เลขที่ 19 ลว. 18 พ.ย. 65</t>
  </si>
  <si>
    <t>บิลเงินสด เล่มที่ 8 เลขที่ 13 ลว. 18 พ.ย. 65</t>
  </si>
  <si>
    <t>อุปกรณ์</t>
  </si>
  <si>
    <t>คมศิลป์</t>
  </si>
  <si>
    <t>บิลเงินสด เล่มที่ 118 เลขที่ 18 ลว. 2 พ.ย. 65</t>
  </si>
  <si>
    <t>ลำปางแสงสว่าง</t>
  </si>
  <si>
    <t>บิลเงินสด เล่มที่ 152 เลขที่ 7570 ลว. 27 พ.ย. 65</t>
  </si>
  <si>
    <t>บิลเงินสด เล่มที่ 101 เลขที่ 0032 ลว. 14 พ.ย. 65</t>
  </si>
  <si>
    <t>บรรณศิลป์</t>
  </si>
  <si>
    <t>บิลเงินสด เล่มที่ 115 เลขที่ 05728 ลว. 14 พ.ย. 65</t>
  </si>
  <si>
    <t>ใบกำกับภาษี เลขที่ ORVM651117C60001 ลว. 17 พ.ย. 65</t>
  </si>
  <si>
    <t>ใบกำกับภาษี เลขที่ OCTM651117C70001 ลว. 17 พ.ย. 65</t>
  </si>
  <si>
    <t>ใบกำกับภาษี/ใบเสร็จรับเงิน เลขที่ 052021643122 ลว. 17 พ.ย. 65</t>
  </si>
  <si>
    <t>ใบกำกับภาษี/ใบเสร็จรับเงิน เลขที่ 0521216281 ลว. 10 พ.ย. 65</t>
  </si>
  <si>
    <t>ใบกำกับภาษี/ใบเสร็จรับเงิน เลขที่ 6031151304930148 ลว. 26 พ.ย. 65</t>
  </si>
  <si>
    <t>ใบกำกับภาษี เลขที่ 052041633978 ลว. 12 พ.ย. 65</t>
  </si>
  <si>
    <t>บิลเงินสด เล่มที่ 11 เลขที่ 21 ลว. 11 พ.ย. 65</t>
  </si>
  <si>
    <t>ว่าที่รต.ทศพร แก้วศิริ</t>
  </si>
  <si>
    <t>บิลเงินสด เล่มที่ 4 เลขที่ 18 ลว. 12 พ.ย. 65</t>
  </si>
  <si>
    <t>บิลเงินสด เล่มที่ 47 เลขที่ 28 ลว. 15 พ.ย. 65</t>
  </si>
  <si>
    <t>บิลเงินสด เล่มที่ 19 เลขที่ 16 ลว. 10 พ.ย. 65</t>
  </si>
  <si>
    <t>บิลเงินสด เล่มที่ 9 เลขที่ 58 ลว. 12 พ.ย. 65</t>
  </si>
  <si>
    <t>ปทิตา ฟูปลูก</t>
  </si>
  <si>
    <t>บิลเงินสด เล่มที่ 18 เลขที่ 11 ลว. 12 พ.ย. 65</t>
  </si>
  <si>
    <t>บิลเงินสด เล่มที่ 19 เลขที่ 17 ลว. 14 พ.ย. 65</t>
  </si>
  <si>
    <t>บิลเงินสด เล่มที่ 4 เลขที่ 17 ลว. 12 พ.ย. 65</t>
  </si>
  <si>
    <t>น้ำมันเชื้อเพลิง น้ำมันหล่อลื่น และแก๊ส</t>
  </si>
  <si>
    <t>สถานีบริการน้ำมันบางจาก (น้ำมันเชื้อเพลิง)</t>
  </si>
  <si>
    <t>ใบแจ้งหนี้/วางบิล เล่มที่ 174 เลขที่ 8814 ลว. 30 พ.ย. 65</t>
  </si>
  <si>
    <t>สหกรณ์การเกษตรห้างฉัตร จำกัด</t>
  </si>
  <si>
    <t>สถานีบริการน้ำมันบางจาก (แก๊ส)</t>
  </si>
  <si>
    <t>ใบแจ้งหนี้/วางบิล เล่มที่ 176 เลขที่ 7862 ลว. 30 พ.ย. 65</t>
  </si>
  <si>
    <t>ใบแจ้งหนี้/วางบิล เล่มที่ 174 เลขที่ 8815 ลว. 30 พ.ย. 65</t>
  </si>
  <si>
    <t>ใบแจ้งหนี้/วางบิล เล่มที่ 176 เลขที่ 7863 ลว. 30 พ.ย. 65</t>
  </si>
  <si>
    <t>จัดจ้างผลิตและเผยแพร่ภาพป้ายประชาสัมพันธ์ ส.คช. ประจำเดือน พ.ย. 65</t>
  </si>
  <si>
    <t>ร้านแอทไซน์ 2020</t>
  </si>
  <si>
    <t>ใบส่งของ เล่มที่ 6 เลขที่ 09 ลว. 25 พ.ย. 65</t>
  </si>
  <si>
    <t>ร้านอิน แอนด์ เอาท์</t>
  </si>
  <si>
    <t>ร้านรวมป้ายลำปาง</t>
  </si>
  <si>
    <t>จัดซื้ออุปกรณ์สำหรับช้างป่วย</t>
  </si>
  <si>
    <t>บ.เพ็ด เอ็กซ์.จก</t>
  </si>
  <si>
    <t>ใบสั่งจัดซื้อจัดจ้าง ลว. 18/11/65</t>
  </si>
  <si>
    <t>ซ่อมแซมห้องน้ำอาคารบ้านพักพนักงานและเจ้าหน้าที่ ห้องแถวโรงพยาบาลช้างกระบี่</t>
  </si>
  <si>
    <t>นายไพบูลย์ ประเสริฐกุล</t>
  </si>
  <si>
    <t>ใบเสร็จเลขที่ 15 ลว. 18/11/65</t>
  </si>
  <si>
    <t>จัดซื้อยารักษาช้างป่วย</t>
  </si>
  <si>
    <t>บ.เบ็ทเทอร์ฟาร์ม่า.จก</t>
  </si>
  <si>
    <t>ใบเสร็จเลขที่ 2002622885 ลว. 18/11/65</t>
  </si>
  <si>
    <t>บ.สยามฟาร์มาซูติคอล.จก</t>
  </si>
  <si>
    <t>บ.สามัคคีเภสัช.จก</t>
  </si>
  <si>
    <t>ใบเสร็จเลขที่ DM-221014072 ลว. 18/11/65</t>
  </si>
  <si>
    <t>จัดซื้อน้ำมันเชื้อเพลิงรถยนต์หมายเลขทะเบียน กต 7941 ลป.</t>
  </si>
  <si>
    <t>บ.ก้องกิ่มเฮง ปิโตรเลียม.จก</t>
  </si>
  <si>
    <t>ใบเสร็จเลขที่ TIO000016511000285 ลว. 18/11/65</t>
  </si>
  <si>
    <t>นำรถจักรยานยนต์ (รถพ่วง) หมายเลขทะเบียน 1 กง 472 กระบี่ เข้าตรวจเช็คและซ่อมแซม</t>
  </si>
  <si>
    <t>นายสมชาย อิสลาม</t>
  </si>
  <si>
    <t>ใบเสร็จเลขที่ 18 ลว. 18/11/65</t>
  </si>
  <si>
    <t>จัดซื้อน้ำมันเชื้อเพลิงเครื่องกำเนิดไฟฟ้า พร้อมตู้ครอบเก็บเสียง จำนวน 1 ระบบ หมายเลขเครื่อง 22010009</t>
  </si>
  <si>
    <t>ใบเสร็จเลขที่ TIO000016511000283 ลว. 18/11/65</t>
  </si>
  <si>
    <t>จัดซื้อน้ำมันเชื้อเพลิงรถยนต์หมายเลขทะเบียน ฒอ 952 กทม.</t>
  </si>
  <si>
    <t>ใบเสร็จเลขที่ TIO000016511000276 ลว. 18/11/65</t>
  </si>
  <si>
    <t>บ.ส เจริญเภสัชเทรดดิ้ง.จก</t>
  </si>
  <si>
    <t>นำรถจักรยานยนต์หมายเลขทะเบียน 1 กญ 9948 กระบี่ เข้าตรวจเช็คและซ่อมแซม</t>
  </si>
  <si>
    <t>ใบเสร็จเลขที่ 17 ลว. 18/11/65</t>
  </si>
  <si>
    <t>จัดซื้อน้ำมันเชื้อเพลิงรถตักหน้าขุดหลัง JCB หมายเลขทะเบียน 1 ตฐ 9327 กทม.</t>
  </si>
  <si>
    <t>ใบเสร็จเลขที่ TIO000016511000284 ลว. 18/11/65</t>
  </si>
  <si>
    <t>ซ่อมแซมและบำรุงรักษาเครื่องปรับอากาศสำนักงาน</t>
  </si>
  <si>
    <t>ร้าน A แอร์เซอร์วิส</t>
  </si>
  <si>
    <t>ตรวจเช็คและซ่อมเปลี่ยนระบบไฟฟ้าเรือนแถวที่พักควาญช้าง ขนาด 3.5*7.5 ม. (5ห้อง)</t>
  </si>
  <si>
    <t>นายสุรพล ภู่ภิรมย์</t>
  </si>
  <si>
    <t>จัดซื้อโครงขาโต๊ะ</t>
  </si>
  <si>
    <t>ร้าน อาคิวเฟอร์นิเจอร์</t>
  </si>
  <si>
    <t>เปลี่ยนมิเตอร์ไฟฟ้า อาคารบ้านพักพนักงานและเจ้าหน้าที่ ห้องแถว รพช.กระบี่ (ห้องที่ 3)</t>
  </si>
  <si>
    <t>ใบเสร็จเลขที่ 5 ลว. 18/11/65</t>
  </si>
  <si>
    <t>ห้างหุ้นส่วนจำกัด ภิญโญฟาร์มาซี</t>
  </si>
  <si>
    <t>ใบสั่งจัดซื้อจัดจ้าง ลว. 24/11/65</t>
  </si>
  <si>
    <t>ขออนุมัติเปลี่ยนยางรถยนต์ ทะเบียน 1 กฎ 2653 กทม.</t>
  </si>
  <si>
    <t>พิจารณาจากราคา</t>
  </si>
  <si>
    <t xml:space="preserve">(วิธีเฉพาะเจาะจง) </t>
  </si>
  <si>
    <t>หจก.พี เอส ออโต้ ไทร์</t>
  </si>
  <si>
    <t>ตามใบสั่งจัดซื้อ/จ้าง เลขที่ 335/2565 ลว. 25/11/65</t>
  </si>
  <si>
    <t>ขออนุมัติจัดซื้อวัสดุอุปกรณ์ภายในสำนักงาน</t>
  </si>
  <si>
    <t xml:space="preserve"> เอ.ซี.ซี. สเตชันเนอรี่</t>
  </si>
  <si>
    <t>ตามใบสั่งจัดซื้อ/จ้าง เลขที่ 348/2565 ลว. 9/11/65</t>
  </si>
  <si>
    <t>ขออนุมัติจัดซื้ออาหารสัตว์</t>
  </si>
  <si>
    <t xml:space="preserve"> (วิธีเฉพาะเจาะจง) </t>
  </si>
  <si>
    <t>ลำปางสัตวภัณฑ์</t>
  </si>
  <si>
    <t>ตามใบสั่งจัดซื้อ/จ้าง เลขที่ 353/2565 ลว. 11/11/65</t>
  </si>
  <si>
    <t>ขออนุมัติซ่อมแซมรถจักรยานยนต์ หมายเลขทะเบียน ขทท 741 ลป.</t>
  </si>
  <si>
    <t>นางแสงจันทร์ บุตรดี</t>
  </si>
  <si>
    <t>ตามใบส่งของ เล่มที่ 1 เลขที่ 15 ลว.14/11/65</t>
  </si>
  <si>
    <t>ขออนุมัตินำรถยนต์ตู้ ฮภ 5485 กทม. เข้าตรวจเช็คและเปลี่ยนยาง</t>
  </si>
  <si>
    <t>บริษัทโต้โยต้าลำปางจำกัด</t>
  </si>
  <si>
    <t>ตามใบสั่งจ้าง เลขที่ 356/2565 ลว.14/11/65</t>
  </si>
  <si>
    <t>ตามใบสั่งจัดจ้าง เล่มทื่ 025 เลขที่ 1220 ลว. 12/9/65</t>
  </si>
  <si>
    <t>ตามใบสั่งจัดจ้าง เล่มที่ 01 เลขที่ 12 ลว. 13/9/65</t>
  </si>
  <si>
    <t>ตามใบสั่งจัดจ้าง เล่มี่ 01 เลขที่ 13 ลว. 13/9/65</t>
  </si>
  <si>
    <t>ตามใบส่งของ เล่มที่ 299 เลขที่ 14916 ลว. 13/9/65</t>
  </si>
  <si>
    <t>ตามใบส่งของ เล่มที่ 299 เลขที่ 14917 ลว. 13/9/65</t>
  </si>
  <si>
    <t>ตามใบเสร็จรับเงิน เล่มที่ 10 เลขที่ 3 ลว. 14/9/65</t>
  </si>
  <si>
    <t>ตามใบเสร็จรับเงิน เล่มที่ 10 เลขที่ 1 ลว. 14/9/65</t>
  </si>
  <si>
    <t>ตามใบสั่งจัดจ้าง เล่มที่ 01 เลขที่ 14 ลว. 15/9/65</t>
  </si>
  <si>
    <t>ตามใบส่งสินค้า เลขที่ IV65-00147 ลว. 14/9/65</t>
  </si>
  <si>
    <t xml:space="preserve">ตามใบสั่งซื้อ/จัดจ้าง เลขที่ 278/2565 ลว.15/9/65 </t>
  </si>
  <si>
    <t>ตามใบส่งของ เล่มที่ 118 เลขที่ 08 ลว. 16/9/65</t>
  </si>
  <si>
    <t>ตามใบส่งสินค้า เลขที่ BX10726 ลว. 23/9/65</t>
  </si>
  <si>
    <t>ตามใบส่งของชั่วคราว เล่มที่ 1 เลขที่ 001 ลว. 15/2/65</t>
  </si>
  <si>
    <t>ตามใบส่งของ เล่มที่ 024 เลขที่ 1184 ลว. 15/2/65</t>
  </si>
  <si>
    <t>ตามใบแจ้งหนี้ เลขที่ IV6502010 ลว. 22/2/65</t>
  </si>
  <si>
    <t xml:space="preserve">(วิธีเฉพาะเจาะจง)   </t>
  </si>
  <si>
    <t>ตามใบสั่งจ้าง หมายเลข REP22-00038 ลว. 23/2/65</t>
  </si>
  <si>
    <t>ตามใบสั่งจ้าง หมายเลข REP22-00037 ลว. 24/2/65</t>
  </si>
  <si>
    <t>ตามใบส่งของ เล่มที่ 024 เลขที่ 1183 ลว.25/2/65</t>
  </si>
  <si>
    <t>ตามใบส่งของ เล่มที่ 114 เลขที่ 29 ลว.20/12/64</t>
  </si>
  <si>
    <t>ตามใบส่งของ เล่มที่ 097 เลขที่ 4808 ลว.20/12/64</t>
  </si>
  <si>
    <t>ตามใบส่งของ เล่มที่ 9/64 เลขที่ 3 ลว. 21/12/64</t>
  </si>
  <si>
    <t>ตามใบแจ้งหนี้ หมายเลข REP21-00174 ลว. 15/11/64</t>
  </si>
  <si>
    <t>ตามใบส่งของ เล่มที่ 2 เลขที่ 99 ลว. 15/11/64</t>
  </si>
  <si>
    <t>ตามใบแจ้งหนี้ เล่มที่ 157 เลขที่ 7843 ลว.16/11/64</t>
  </si>
  <si>
    <t>ตามใบแจ้งหนี้ เล่มที่ 157 เลขที่ 7844 ลว.16/11/64</t>
  </si>
  <si>
    <t>ตามใบแจ้งหนี้ เล่มที่ 157 เลขที่ 7847 ลว.16/11/64</t>
  </si>
  <si>
    <t>ตามใบส่งของ เล่มที่ 3 เลขที่ 5 ลว. 18/11/64</t>
  </si>
  <si>
    <t>ตามใบส่งของ เลขที่ IV0027476 ลว.23/11/64</t>
  </si>
  <si>
    <t>ตามใบสั่งจัดจ้าง เลขที่ INV21110089 ลว. 20/11/64</t>
  </si>
  <si>
    <t>ตามใบส่งของ เล่มที่ 8/64 เลขที่ 25 ลว.26/11/64</t>
  </si>
  <si>
    <t>ตามบิลเงินสด เล่มที่ 444 เลขที่ 22191 ลว. 29/11/64</t>
  </si>
  <si>
    <t>ตามใบเสร็จรับเงิน เลขที่ LGSA003SA-641129-0003 ลว.29/11/64</t>
  </si>
  <si>
    <t>ตามใบเสร็จรับเงิน เล่มที่ 10 เลขที่ 12 ลว.29/11/64</t>
  </si>
  <si>
    <t xml:space="preserve">ตามใบเสร็จรับเงิน เลขที่ LPAIF21110053162 ลว.29/11/64 </t>
  </si>
  <si>
    <t>ขออนุมัติซ่อมแซมเครื่องตีป่นปุ๋ย</t>
  </si>
  <si>
    <t>เฉพาะเจาะจง   ตามข้อบังคับ อ.อ.ป. ว่าด้วยการพาณิชย์ 2561</t>
  </si>
  <si>
    <t xml:space="preserve">(วิธีเฉพาะเจาะจง)  </t>
  </si>
  <si>
    <t>ห้างหุ้นส่วนสามัญ สามมิตรอุตสาหกรรม</t>
  </si>
  <si>
    <t>ตามใบสั่งจ้าง เล่มที่ 025 เลขที่ 1227 ลว. 9/11/65</t>
  </si>
  <si>
    <t>ใบส่งของเล่มที่ 13เลขที่ 24 ลว. 2 พ.ย. 65</t>
  </si>
  <si>
    <t>ร้าน เอซีซี สเตชันเนอรี</t>
  </si>
  <si>
    <t>ร้านรัตนาพันธ์</t>
  </si>
  <si>
    <t>ใบส่งของ เลขที่ IV0031772 ลว.24/11/66</t>
  </si>
  <si>
    <t>สำเนาใบส่งของ เลขที่ IV6504312 ลว. 24/11/65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</si>
</sst>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81">
    <xf numFmtId="0" fontId="0" fillId="0" borderId="0" xfId="0"/>
    <xf numFmtId="3" fontId="2" fillId="0" borderId="2" xfId="0" applyNumberFormat="1" applyFont="1" applyBorder="1" applyAlignment="1">
      <alignment horizontal="center" vertical="center" wrapText="1"/>
    </xf>
    <xf numFmtId="187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87" fontId="2" fillId="0" borderId="2" xfId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87" fontId="2" fillId="0" borderId="2" xfId="1" applyFont="1" applyBorder="1" applyAlignment="1">
      <alignment horizontal="right" vertical="center"/>
    </xf>
    <xf numFmtId="187" fontId="2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87" fontId="2" fillId="0" borderId="2" xfId="1" applyFont="1" applyFill="1" applyBorder="1" applyAlignment="1">
      <alignment horizontal="center" vertical="center" wrapText="1"/>
    </xf>
    <xf numFmtId="187" fontId="2" fillId="0" borderId="2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88" fontId="2" fillId="0" borderId="3" xfId="2" applyNumberFormat="1" applyFont="1" applyBorder="1" applyAlignment="1">
      <alignment horizontal="center" vertical="center"/>
    </xf>
    <xf numFmtId="188" fontId="2" fillId="0" borderId="2" xfId="2" applyNumberFormat="1" applyFont="1" applyBorder="1" applyAlignment="1">
      <alignment vertical="center"/>
    </xf>
    <xf numFmtId="188" fontId="2" fillId="0" borderId="2" xfId="2" applyNumberFormat="1" applyFont="1" applyBorder="1" applyAlignment="1">
      <alignment horizontal="center" vertical="center"/>
    </xf>
    <xf numFmtId="188" fontId="2" fillId="0" borderId="2" xfId="1" applyNumberFormat="1" applyFont="1" applyBorder="1" applyAlignment="1">
      <alignment vertical="center"/>
    </xf>
    <xf numFmtId="188" fontId="2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187" fontId="2" fillId="0" borderId="4" xfId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187" fontId="2" fillId="0" borderId="2" xfId="1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left" wrapText="1"/>
    </xf>
    <xf numFmtId="187" fontId="4" fillId="0" borderId="6" xfId="1" applyFont="1" applyBorder="1" applyAlignment="1">
      <alignment vertical="top"/>
    </xf>
    <xf numFmtId="2" fontId="4" fillId="0" borderId="6" xfId="0" applyNumberFormat="1" applyFont="1" applyBorder="1" applyAlignment="1">
      <alignment horizontal="left" vertical="top" wrapText="1"/>
    </xf>
    <xf numFmtId="187" fontId="4" fillId="0" borderId="3" xfId="1" applyFont="1" applyBorder="1" applyAlignment="1">
      <alignment horizontal="right" vertical="top" wrapText="1"/>
    </xf>
    <xf numFmtId="2" fontId="4" fillId="0" borderId="3" xfId="0" applyNumberFormat="1" applyFont="1" applyBorder="1" applyAlignment="1">
      <alignment horizontal="left" vertical="top" wrapText="1"/>
    </xf>
    <xf numFmtId="2" fontId="4" fillId="0" borderId="0" xfId="0" applyNumberFormat="1" applyFont="1" applyAlignment="1">
      <alignment vertical="top"/>
    </xf>
    <xf numFmtId="188" fontId="4" fillId="0" borderId="7" xfId="1" applyNumberFormat="1" applyFont="1" applyBorder="1" applyAlignment="1">
      <alignment vertical="top"/>
    </xf>
    <xf numFmtId="187" fontId="4" fillId="0" borderId="8" xfId="1" applyFont="1" applyBorder="1" applyAlignment="1">
      <alignment vertical="top"/>
    </xf>
    <xf numFmtId="2" fontId="4" fillId="0" borderId="8" xfId="0" applyNumberFormat="1" applyFont="1" applyBorder="1" applyAlignment="1">
      <alignment horizontal="left" vertical="top" wrapText="1"/>
    </xf>
    <xf numFmtId="187" fontId="4" fillId="0" borderId="4" xfId="1" applyFont="1" applyBorder="1" applyAlignment="1">
      <alignment horizontal="right" vertical="top" wrapText="1"/>
    </xf>
    <xf numFmtId="0" fontId="4" fillId="0" borderId="9" xfId="0" applyFont="1" applyBorder="1" applyAlignment="1">
      <alignment horizontal="center" vertical="top"/>
    </xf>
    <xf numFmtId="187" fontId="4" fillId="0" borderId="3" xfId="1" applyFont="1" applyBorder="1" applyAlignment="1">
      <alignment vertical="top"/>
    </xf>
    <xf numFmtId="187" fontId="4" fillId="0" borderId="10" xfId="1" applyFont="1" applyBorder="1" applyAlignment="1">
      <alignment vertical="top"/>
    </xf>
    <xf numFmtId="187" fontId="4" fillId="0" borderId="8" xfId="1" applyFont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/>
    </xf>
    <xf numFmtId="187" fontId="4" fillId="0" borderId="4" xfId="1" applyFont="1" applyBorder="1" applyAlignment="1">
      <alignment vertical="top"/>
    </xf>
    <xf numFmtId="187" fontId="4" fillId="0" borderId="1" xfId="1" applyFont="1" applyBorder="1" applyAlignment="1">
      <alignment vertical="top"/>
    </xf>
    <xf numFmtId="2" fontId="4" fillId="0" borderId="4" xfId="0" applyNumberFormat="1" applyFont="1" applyBorder="1" applyAlignment="1">
      <alignment horizontal="left" vertical="top" wrapText="1"/>
    </xf>
    <xf numFmtId="187" fontId="4" fillId="0" borderId="4" xfId="1" applyFont="1" applyBorder="1" applyAlignment="1">
      <alignment horizontal="right" vertical="top"/>
    </xf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left" vertical="top" wrapText="1"/>
    </xf>
    <xf numFmtId="187" fontId="4" fillId="0" borderId="8" xfId="1" applyFont="1" applyBorder="1" applyAlignment="1">
      <alignment vertical="top" wrapText="1"/>
    </xf>
    <xf numFmtId="188" fontId="4" fillId="0" borderId="4" xfId="1" applyNumberFormat="1" applyFont="1" applyBorder="1" applyAlignment="1">
      <alignment vertical="top"/>
    </xf>
    <xf numFmtId="187" fontId="4" fillId="0" borderId="11" xfId="1" applyFont="1" applyBorder="1" applyAlignment="1">
      <alignment vertical="top"/>
    </xf>
    <xf numFmtId="2" fontId="4" fillId="0" borderId="11" xfId="0" applyNumberFormat="1" applyFont="1" applyBorder="1" applyAlignment="1">
      <alignment horizontal="left" vertical="top" wrapText="1"/>
    </xf>
    <xf numFmtId="187" fontId="4" fillId="0" borderId="11" xfId="1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187" fontId="4" fillId="0" borderId="6" xfId="1" applyFont="1" applyBorder="1" applyAlignment="1">
      <alignment horizontal="right" vertical="top" wrapText="1"/>
    </xf>
    <xf numFmtId="187" fontId="4" fillId="0" borderId="11" xfId="1" applyFont="1" applyBorder="1" applyAlignment="1">
      <alignment horizontal="right" vertical="top" wrapText="1"/>
    </xf>
    <xf numFmtId="187" fontId="4" fillId="0" borderId="6" xfId="1" applyFont="1" applyBorder="1" applyAlignment="1">
      <alignment horizontal="right" vertical="top"/>
    </xf>
    <xf numFmtId="1" fontId="4" fillId="0" borderId="6" xfId="0" quotePrefix="1" applyNumberFormat="1" applyFont="1" applyBorder="1" applyAlignment="1">
      <alignment horizontal="left" vertical="center"/>
    </xf>
    <xf numFmtId="188" fontId="4" fillId="0" borderId="12" xfId="1" applyNumberFormat="1" applyFont="1" applyBorder="1" applyAlignment="1">
      <alignment vertical="top"/>
    </xf>
    <xf numFmtId="187" fontId="4" fillId="0" borderId="7" xfId="1" applyFont="1" applyBorder="1" applyAlignment="1">
      <alignment vertical="top"/>
    </xf>
    <xf numFmtId="187" fontId="4" fillId="0" borderId="7" xfId="1" applyFont="1" applyBorder="1" applyAlignment="1">
      <alignment horizontal="right" vertical="top" wrapText="1"/>
    </xf>
    <xf numFmtId="0" fontId="4" fillId="0" borderId="8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top"/>
    </xf>
    <xf numFmtId="188" fontId="4" fillId="0" borderId="5" xfId="1" applyNumberFormat="1" applyFont="1" applyBorder="1" applyAlignment="1">
      <alignment vertical="top"/>
    </xf>
    <xf numFmtId="187" fontId="2" fillId="0" borderId="7" xfId="1" applyFont="1" applyBorder="1" applyAlignment="1">
      <alignment vertical="top"/>
    </xf>
    <xf numFmtId="2" fontId="2" fillId="0" borderId="7" xfId="0" applyNumberFormat="1" applyFont="1" applyBorder="1" applyAlignment="1">
      <alignment vertical="top" wrapText="1"/>
    </xf>
    <xf numFmtId="187" fontId="2" fillId="2" borderId="7" xfId="1" applyFont="1" applyFill="1" applyBorder="1" applyAlignment="1">
      <alignment horizontal="right" vertical="top" wrapText="1"/>
    </xf>
    <xf numFmtId="187" fontId="2" fillId="0" borderId="7" xfId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left" vertical="top" wrapText="1"/>
    </xf>
    <xf numFmtId="188" fontId="2" fillId="0" borderId="12" xfId="1" applyNumberFormat="1" applyFont="1" applyBorder="1" applyAlignment="1">
      <alignment vertical="top"/>
    </xf>
    <xf numFmtId="187" fontId="2" fillId="2" borderId="7" xfId="1" applyNumberFormat="1" applyFont="1" applyFill="1" applyBorder="1" applyAlignment="1">
      <alignment horizontal="right" vertical="center" wrapText="1"/>
    </xf>
    <xf numFmtId="187" fontId="4" fillId="0" borderId="7" xfId="1" applyNumberFormat="1" applyFont="1" applyBorder="1" applyAlignment="1">
      <alignment horizontal="right" vertical="center" wrapText="1"/>
    </xf>
    <xf numFmtId="187" fontId="2" fillId="0" borderId="3" xfId="1" applyFont="1" applyBorder="1" applyAlignment="1">
      <alignment vertical="top"/>
    </xf>
    <xf numFmtId="2" fontId="2" fillId="0" borderId="3" xfId="0" applyNumberFormat="1" applyFont="1" applyBorder="1" applyAlignment="1">
      <alignment vertical="top" wrapText="1"/>
    </xf>
    <xf numFmtId="187" fontId="2" fillId="2" borderId="3" xfId="1" applyNumberFormat="1" applyFont="1" applyFill="1" applyBorder="1" applyAlignment="1">
      <alignment horizontal="right" vertical="center" wrapText="1"/>
    </xf>
    <xf numFmtId="187" fontId="4" fillId="0" borderId="3" xfId="1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left" vertical="top" wrapText="1"/>
    </xf>
    <xf numFmtId="187" fontId="2" fillId="0" borderId="4" xfId="1" applyFont="1" applyBorder="1" applyAlignment="1">
      <alignment vertical="top"/>
    </xf>
    <xf numFmtId="187" fontId="2" fillId="2" borderId="4" xfId="1" applyNumberFormat="1" applyFont="1" applyFill="1" applyBorder="1" applyAlignment="1">
      <alignment horizontal="right" vertical="center" wrapText="1"/>
    </xf>
    <xf numFmtId="187" fontId="4" fillId="0" borderId="4" xfId="1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left" vertical="top" wrapText="1"/>
    </xf>
    <xf numFmtId="187" fontId="2" fillId="2" borderId="7" xfId="1" applyNumberFormat="1" applyFont="1" applyFill="1" applyBorder="1" applyAlignment="1">
      <alignment horizontal="center" vertical="center" wrapText="1"/>
    </xf>
    <xf numFmtId="187" fontId="2" fillId="0" borderId="3" xfId="1" applyFont="1" applyBorder="1" applyAlignment="1">
      <alignment horizontal="right" vertical="top"/>
    </xf>
    <xf numFmtId="187" fontId="2" fillId="0" borderId="7" xfId="1" applyFont="1" applyBorder="1" applyAlignment="1">
      <alignment horizontal="right" vertical="top"/>
    </xf>
    <xf numFmtId="187" fontId="2" fillId="2" borderId="3" xfId="1" applyFont="1" applyFill="1" applyBorder="1" applyAlignment="1">
      <alignment horizontal="right" vertical="top" wrapText="1"/>
    </xf>
    <xf numFmtId="188" fontId="2" fillId="0" borderId="5" xfId="1" applyNumberFormat="1" applyFont="1" applyBorder="1" applyAlignment="1">
      <alignment vertical="top"/>
    </xf>
    <xf numFmtId="2" fontId="2" fillId="0" borderId="4" xfId="0" applyNumberFormat="1" applyFont="1" applyBorder="1" applyAlignment="1">
      <alignment vertical="top" wrapText="1"/>
    </xf>
    <xf numFmtId="187" fontId="2" fillId="2" borderId="4" xfId="1" applyNumberFormat="1" applyFont="1" applyFill="1" applyBorder="1" applyAlignment="1">
      <alignment horizontal="center" vertical="center" wrapText="1"/>
    </xf>
    <xf numFmtId="187" fontId="2" fillId="2" borderId="13" xfId="1" applyFont="1" applyFill="1" applyBorder="1" applyAlignment="1">
      <alignment horizontal="right" vertical="top" wrapText="1"/>
    </xf>
    <xf numFmtId="187" fontId="2" fillId="0" borderId="3" xfId="1" applyFont="1" applyBorder="1" applyAlignment="1">
      <alignment horizontal="right" vertical="top" wrapText="1"/>
    </xf>
    <xf numFmtId="187" fontId="2" fillId="2" borderId="14" xfId="1" applyFont="1" applyFill="1" applyBorder="1" applyAlignment="1">
      <alignment horizontal="right" vertical="top" wrapText="1"/>
    </xf>
    <xf numFmtId="187" fontId="2" fillId="2" borderId="15" xfId="1" applyNumberFormat="1" applyFont="1" applyFill="1" applyBorder="1" applyAlignment="1">
      <alignment horizontal="right" vertical="center" wrapText="1"/>
    </xf>
    <xf numFmtId="2" fontId="2" fillId="0" borderId="0" xfId="0" applyNumberFormat="1" applyFont="1" applyAlignment="1">
      <alignment vertical="top"/>
    </xf>
    <xf numFmtId="187" fontId="2" fillId="2" borderId="7" xfId="1" applyFont="1" applyFill="1" applyBorder="1" applyAlignment="1">
      <alignment vertical="top" wrapText="1"/>
    </xf>
    <xf numFmtId="187" fontId="2" fillId="0" borderId="10" xfId="1" applyFont="1" applyBorder="1" applyAlignment="1">
      <alignment vertical="top"/>
    </xf>
    <xf numFmtId="187" fontId="2" fillId="0" borderId="0" xfId="1" applyFont="1" applyBorder="1" applyAlignment="1">
      <alignment vertical="top"/>
    </xf>
    <xf numFmtId="0" fontId="4" fillId="0" borderId="12" xfId="0" applyFont="1" applyBorder="1"/>
    <xf numFmtId="187" fontId="4" fillId="0" borderId="0" xfId="1" applyFont="1" applyBorder="1" applyAlignment="1">
      <alignment vertical="top"/>
    </xf>
    <xf numFmtId="2" fontId="4" fillId="0" borderId="8" xfId="0" applyNumberFormat="1" applyFont="1" applyBorder="1" applyAlignment="1">
      <alignment vertical="top" wrapText="1"/>
    </xf>
    <xf numFmtId="187" fontId="4" fillId="0" borderId="4" xfId="1" applyFont="1" applyBorder="1" applyAlignment="1">
      <alignment vertical="top" wrapText="1"/>
    </xf>
    <xf numFmtId="187" fontId="4" fillId="0" borderId="7" xfId="1" applyFont="1" applyBorder="1" applyAlignment="1">
      <alignment vertical="top" wrapText="1"/>
    </xf>
    <xf numFmtId="187" fontId="4" fillId="0" borderId="3" xfId="1" applyFont="1" applyBorder="1" applyAlignment="1">
      <alignment horizontal="right" vertical="top"/>
    </xf>
    <xf numFmtId="187" fontId="4" fillId="0" borderId="6" xfId="1" applyFont="1" applyBorder="1" applyAlignment="1">
      <alignment vertical="top" wrapText="1"/>
    </xf>
    <xf numFmtId="187" fontId="4" fillId="0" borderId="2" xfId="1" applyFont="1" applyBorder="1" applyAlignment="1">
      <alignment horizontal="center" vertical="center" wrapText="1"/>
    </xf>
    <xf numFmtId="187" fontId="4" fillId="0" borderId="2" xfId="1" applyFont="1" applyBorder="1" applyAlignment="1">
      <alignment horizontal="center" vertical="center"/>
    </xf>
    <xf numFmtId="187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187" fontId="4" fillId="0" borderId="2" xfId="1" applyFont="1" applyBorder="1" applyAlignment="1">
      <alignment vertical="center"/>
    </xf>
    <xf numFmtId="187" fontId="2" fillId="0" borderId="3" xfId="1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 wrapText="1"/>
    </xf>
    <xf numFmtId="187" fontId="2" fillId="0" borderId="3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2" fillId="0" borderId="7" xfId="0" applyNumberFormat="1" applyFont="1" applyFill="1" applyBorder="1" applyAlignment="1">
      <alignment vertical="center" wrapText="1"/>
    </xf>
    <xf numFmtId="187" fontId="2" fillId="0" borderId="7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vertical="center" wrapText="1"/>
    </xf>
    <xf numFmtId="187" fontId="2" fillId="0" borderId="4" xfId="1" applyNumberFormat="1" applyFont="1" applyFill="1" applyBorder="1" applyAlignment="1">
      <alignment vertical="center"/>
    </xf>
    <xf numFmtId="187" fontId="2" fillId="0" borderId="3" xfId="1" applyNumberFormat="1" applyFont="1" applyFill="1" applyBorder="1"/>
    <xf numFmtId="187" fontId="2" fillId="0" borderId="3" xfId="1" applyNumberFormat="1" applyFont="1" applyFill="1" applyBorder="1" applyAlignment="1">
      <alignment horizontal="center"/>
    </xf>
    <xf numFmtId="187" fontId="2" fillId="0" borderId="6" xfId="1" applyNumberFormat="1" applyFont="1" applyFill="1" applyBorder="1" applyAlignment="1">
      <alignment horizontal="center"/>
    </xf>
    <xf numFmtId="187" fontId="2" fillId="0" borderId="7" xfId="1" applyNumberFormat="1" applyFont="1" applyFill="1" applyBorder="1"/>
    <xf numFmtId="187" fontId="2" fillId="0" borderId="4" xfId="1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187" fontId="2" fillId="0" borderId="7" xfId="1" applyNumberFormat="1" applyFont="1" applyFill="1" applyBorder="1" applyAlignment="1">
      <alignment horizontal="center"/>
    </xf>
    <xf numFmtId="187" fontId="2" fillId="0" borderId="8" xfId="1" applyNumberFormat="1" applyFont="1" applyFill="1" applyBorder="1" applyAlignment="1">
      <alignment horizontal="center"/>
    </xf>
    <xf numFmtId="187" fontId="2" fillId="0" borderId="6" xfId="1" applyNumberFormat="1" applyFont="1" applyFill="1" applyBorder="1" applyAlignment="1">
      <alignment vertical="center"/>
    </xf>
    <xf numFmtId="187" fontId="2" fillId="0" borderId="4" xfId="1" applyNumberFormat="1" applyFont="1" applyFill="1" applyBorder="1" applyAlignment="1">
      <alignment vertical="center" wrapText="1"/>
    </xf>
    <xf numFmtId="187" fontId="2" fillId="0" borderId="11" xfId="1" applyNumberFormat="1" applyFont="1" applyFill="1" applyBorder="1" applyAlignment="1">
      <alignment vertical="center"/>
    </xf>
    <xf numFmtId="187" fontId="2" fillId="0" borderId="3" xfId="1" applyNumberFormat="1" applyFont="1" applyFill="1" applyBorder="1" applyAlignment="1">
      <alignment vertical="center" wrapText="1"/>
    </xf>
    <xf numFmtId="187" fontId="4" fillId="0" borderId="3" xfId="1" applyNumberFormat="1" applyFont="1" applyFill="1" applyBorder="1" applyAlignment="1">
      <alignment horizontal="center"/>
    </xf>
    <xf numFmtId="187" fontId="4" fillId="0" borderId="6" xfId="1" applyNumberFormat="1" applyFont="1" applyFill="1" applyBorder="1"/>
    <xf numFmtId="187" fontId="4" fillId="0" borderId="4" xfId="1" applyNumberFormat="1" applyFont="1" applyFill="1" applyBorder="1" applyAlignment="1">
      <alignment horizontal="center" vertical="center"/>
    </xf>
    <xf numFmtId="187" fontId="4" fillId="0" borderId="11" xfId="1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187" fontId="4" fillId="0" borderId="0" xfId="1" applyFont="1"/>
    <xf numFmtId="0" fontId="2" fillId="0" borderId="3" xfId="0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left" vertical="top" wrapText="1"/>
    </xf>
    <xf numFmtId="1" fontId="4" fillId="0" borderId="8" xfId="0" applyNumberFormat="1" applyFont="1" applyBorder="1" applyAlignment="1">
      <alignment horizontal="left" vertical="top" wrapText="1"/>
    </xf>
    <xf numFmtId="1" fontId="4" fillId="0" borderId="3" xfId="0" applyNumberFormat="1" applyFont="1" applyBorder="1" applyAlignment="1">
      <alignment horizontal="left" vertical="top" wrapText="1"/>
    </xf>
    <xf numFmtId="1" fontId="4" fillId="0" borderId="4" xfId="0" applyNumberFormat="1" applyFont="1" applyBorder="1" applyAlignment="1">
      <alignment horizontal="left" vertical="top" wrapText="1"/>
    </xf>
    <xf numFmtId="1" fontId="4" fillId="0" borderId="11" xfId="0" applyNumberFormat="1" applyFont="1" applyBorder="1" applyAlignment="1">
      <alignment horizontal="left" vertical="top" wrapText="1"/>
    </xf>
    <xf numFmtId="1" fontId="4" fillId="0" borderId="7" xfId="0" applyNumberFormat="1" applyFont="1" applyBorder="1" applyAlignment="1">
      <alignment horizontal="left" vertical="top" wrapText="1"/>
    </xf>
    <xf numFmtId="1" fontId="2" fillId="0" borderId="7" xfId="0" applyNumberFormat="1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left" vertical="top" wrapText="1"/>
    </xf>
    <xf numFmtId="1" fontId="2" fillId="0" borderId="10" xfId="0" applyNumberFormat="1" applyFont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/>
    </xf>
    <xf numFmtId="1" fontId="4" fillId="0" borderId="0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1" fontId="4" fillId="0" borderId="10" xfId="0" applyNumberFormat="1" applyFont="1" applyBorder="1" applyAlignment="1">
      <alignment horizontal="left" vertical="top" wrapText="1"/>
    </xf>
    <xf numFmtId="1" fontId="4" fillId="0" borderId="9" xfId="0" applyNumberFormat="1" applyFont="1" applyBorder="1" applyAlignment="1">
      <alignment horizontal="left" vertical="top" wrapText="1"/>
    </xf>
    <xf numFmtId="1" fontId="4" fillId="0" borderId="12" xfId="0" applyNumberFormat="1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left" vertical="top" wrapText="1"/>
    </xf>
    <xf numFmtId="187" fontId="4" fillId="0" borderId="2" xfId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187" fontId="2" fillId="0" borderId="2" xfId="1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2" fillId="0" borderId="2" xfId="0" applyNumberFormat="1" applyFont="1" applyFill="1" applyBorder="1" applyAlignment="1">
      <alignment wrapText="1"/>
    </xf>
    <xf numFmtId="2" fontId="4" fillId="0" borderId="6" xfId="0" applyNumberFormat="1" applyFont="1" applyBorder="1" applyAlignment="1">
      <alignment vertical="top" wrapText="1"/>
    </xf>
    <xf numFmtId="2" fontId="4" fillId="0" borderId="3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0" fontId="4" fillId="0" borderId="4" xfId="0" applyFont="1" applyBorder="1" applyAlignment="1"/>
    <xf numFmtId="0" fontId="4" fillId="0" borderId="7" xfId="0" applyFont="1" applyBorder="1" applyAlignment="1"/>
    <xf numFmtId="0" fontId="4" fillId="0" borderId="3" xfId="0" applyFont="1" applyBorder="1" applyAlignment="1"/>
    <xf numFmtId="187" fontId="4" fillId="0" borderId="2" xfId="0" applyNumberFormat="1" applyFont="1" applyBorder="1" applyAlignment="1">
      <alignment vertical="center" wrapText="1"/>
    </xf>
    <xf numFmtId="49" fontId="2" fillId="0" borderId="9" xfId="0" applyNumberFormat="1" applyFont="1" applyFill="1" applyBorder="1" applyAlignment="1"/>
    <xf numFmtId="49" fontId="2" fillId="0" borderId="12" xfId="0" applyNumberFormat="1" applyFont="1" applyFill="1" applyBorder="1" applyAlignment="1"/>
    <xf numFmtId="49" fontId="2" fillId="0" borderId="10" xfId="0" applyNumberFormat="1" applyFont="1" applyFill="1" applyBorder="1" applyAlignment="1"/>
    <xf numFmtId="49" fontId="2" fillId="0" borderId="0" xfId="0" applyNumberFormat="1" applyFont="1" applyFill="1" applyBorder="1" applyAlignment="1"/>
    <xf numFmtId="2" fontId="4" fillId="0" borderId="10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2" fillId="0" borderId="7" xfId="0" applyNumberFormat="1" applyFont="1" applyBorder="1" applyAlignment="1">
      <alignment horizontal="left" vertical="top" wrapText="1"/>
    </xf>
    <xf numFmtId="0" fontId="4" fillId="0" borderId="7" xfId="0" applyNumberFormat="1" applyFont="1" applyBorder="1" applyAlignment="1">
      <alignment horizontal="left"/>
    </xf>
    <xf numFmtId="0" fontId="4" fillId="0" borderId="4" xfId="0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 vertical="center" wrapText="1"/>
    </xf>
    <xf numFmtId="49" fontId="2" fillId="0" borderId="2" xfId="0" quotePrefix="1" applyNumberFormat="1" applyFont="1" applyFill="1" applyBorder="1" applyAlignment="1">
      <alignment horizontal="left" vertical="center" wrapText="1"/>
    </xf>
    <xf numFmtId="49" fontId="2" fillId="0" borderId="2" xfId="0" quotePrefix="1" applyNumberFormat="1" applyFont="1" applyBorder="1" applyAlignment="1">
      <alignment horizontal="left" vertical="center" wrapText="1"/>
    </xf>
    <xf numFmtId="49" fontId="2" fillId="0" borderId="2" xfId="0" quotePrefix="1" applyNumberFormat="1" applyFont="1" applyFill="1" applyBorder="1" applyAlignment="1">
      <alignment horizontal="left" vertical="top" wrapText="1"/>
    </xf>
    <xf numFmtId="49" fontId="2" fillId="0" borderId="2" xfId="0" quotePrefix="1" applyNumberFormat="1" applyFont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left"/>
    </xf>
    <xf numFmtId="2" fontId="4" fillId="0" borderId="6" xfId="0" applyNumberFormat="1" applyFont="1" applyBorder="1" applyAlignment="1">
      <alignment horizontal="left" vertical="top"/>
    </xf>
    <xf numFmtId="2" fontId="4" fillId="0" borderId="8" xfId="0" applyNumberFormat="1" applyFont="1" applyBorder="1" applyAlignment="1">
      <alignment horizontal="left" vertical="top"/>
    </xf>
    <xf numFmtId="2" fontId="4" fillId="0" borderId="3" xfId="0" applyNumberFormat="1" applyFont="1" applyBorder="1" applyAlignment="1">
      <alignment horizontal="left" vertical="top"/>
    </xf>
    <xf numFmtId="2" fontId="4" fillId="0" borderId="4" xfId="0" applyNumberFormat="1" applyFont="1" applyBorder="1" applyAlignment="1">
      <alignment horizontal="left" vertical="top"/>
    </xf>
    <xf numFmtId="2" fontId="4" fillId="0" borderId="11" xfId="0" applyNumberFormat="1" applyFont="1" applyBorder="1" applyAlignment="1">
      <alignment horizontal="left" vertical="top"/>
    </xf>
    <xf numFmtId="2" fontId="4" fillId="0" borderId="7" xfId="0" applyNumberFormat="1" applyFont="1" applyBorder="1" applyAlignment="1">
      <alignment horizontal="left" vertical="top"/>
    </xf>
    <xf numFmtId="2" fontId="2" fillId="0" borderId="7" xfId="0" applyNumberFormat="1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left" vertical="top"/>
    </xf>
    <xf numFmtId="2" fontId="2" fillId="0" borderId="4" xfId="0" applyNumberFormat="1" applyFont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/>
    <xf numFmtId="0" fontId="4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187" fontId="4" fillId="0" borderId="2" xfId="1" applyFont="1" applyBorder="1" applyAlignment="1">
      <alignment horizontal="center" vertical="center"/>
    </xf>
    <xf numFmtId="187" fontId="4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7" fontId="4" fillId="0" borderId="3" xfId="1" applyFont="1" applyBorder="1" applyAlignment="1">
      <alignment horizontal="center" vertical="center"/>
    </xf>
    <xf numFmtId="187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187" fontId="2" fillId="0" borderId="3" xfId="1" applyNumberFormat="1" applyFont="1" applyFill="1" applyBorder="1" applyAlignment="1">
      <alignment horizontal="center" vertical="center"/>
    </xf>
    <xf numFmtId="187" fontId="2" fillId="0" borderId="4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 wrapText="1"/>
    </xf>
    <xf numFmtId="187" fontId="2" fillId="0" borderId="7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187" fontId="2" fillId="0" borderId="2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1111250</xdr:colOff>
      <xdr:row>0</xdr:row>
      <xdr:rowOff>152401</xdr:rowOff>
    </xdr:from>
    <xdr:to>
      <xdr:col>10</xdr:col>
      <xdr:colOff>1939925</xdr:colOff>
      <xdr:row>1</xdr:row>
      <xdr:rowOff>257175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13239750" y="152401"/>
          <a:ext cx="828675" cy="374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5"/>
  <sheetViews>
    <sheetView tabSelected="1" zoomScale="90" zoomScaleNormal="90" zoomScaleSheetLayoutView="90" workbookViewId="0">
      <selection activeCell="B234" sqref="B234"/>
    </sheetView>
  </sheetViews>
  <sheetFormatPr defaultRowHeight="21.75" x14ac:dyDescent="0.5"/>
  <cols>
    <col min="1" max="1" width="5.875" style="5" bestFit="1" customWidth="1"/>
    <col min="2" max="2" width="34.25" style="12" customWidth="1"/>
    <col min="3" max="3" width="13.75" style="4" customWidth="1"/>
    <col min="4" max="4" width="12.5" style="4" bestFit="1" customWidth="1"/>
    <col min="5" max="5" width="12.25" style="163" bestFit="1" customWidth="1"/>
    <col min="6" max="6" width="17.75" style="140" customWidth="1"/>
    <col min="7" max="7" width="13.375" style="141" customWidth="1"/>
    <col min="8" max="8" width="17.875" style="140" customWidth="1"/>
    <col min="9" max="9" width="12.375" style="4" customWidth="1"/>
    <col min="10" max="10" width="19.75" style="163" customWidth="1"/>
    <col min="11" max="11" width="26.5" style="212" customWidth="1"/>
    <col min="12" max="16384" width="9" style="4"/>
  </cols>
  <sheetData>
    <row r="1" spans="1:13" x14ac:dyDescent="0.5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3"/>
      <c r="M1" s="3"/>
    </row>
    <row r="2" spans="1:13" x14ac:dyDescent="0.5">
      <c r="A2" s="244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3"/>
      <c r="M2" s="3"/>
    </row>
    <row r="3" spans="1:13" x14ac:dyDescent="0.5">
      <c r="A3" s="245" t="s">
        <v>2</v>
      </c>
      <c r="B3" s="245" t="s">
        <v>3</v>
      </c>
      <c r="C3" s="246" t="s">
        <v>4</v>
      </c>
      <c r="D3" s="247" t="s">
        <v>5</v>
      </c>
      <c r="E3" s="239" t="s">
        <v>6</v>
      </c>
      <c r="F3" s="247" t="s">
        <v>7</v>
      </c>
      <c r="G3" s="247"/>
      <c r="H3" s="248" t="s">
        <v>8</v>
      </c>
      <c r="I3" s="248"/>
      <c r="J3" s="239" t="s">
        <v>9</v>
      </c>
      <c r="K3" s="196" t="s">
        <v>10</v>
      </c>
    </row>
    <row r="4" spans="1:13" x14ac:dyDescent="0.5">
      <c r="A4" s="245"/>
      <c r="B4" s="245"/>
      <c r="C4" s="246"/>
      <c r="D4" s="247"/>
      <c r="E4" s="239"/>
      <c r="F4" s="247"/>
      <c r="G4" s="247"/>
      <c r="H4" s="248"/>
      <c r="I4" s="248"/>
      <c r="J4" s="239"/>
      <c r="K4" s="196" t="s">
        <v>11</v>
      </c>
    </row>
    <row r="5" spans="1:13" s="12" customFormat="1" ht="43.5" x14ac:dyDescent="0.2">
      <c r="A5" s="120">
        <v>1</v>
      </c>
      <c r="B5" s="16" t="s">
        <v>12</v>
      </c>
      <c r="C5" s="7">
        <v>465</v>
      </c>
      <c r="D5" s="7">
        <f>C5</f>
        <v>465</v>
      </c>
      <c r="E5" s="17" t="s">
        <v>13</v>
      </c>
      <c r="F5" s="164" t="s">
        <v>14</v>
      </c>
      <c r="G5" s="9">
        <f t="shared" ref="G5:G6" si="0">C5</f>
        <v>465</v>
      </c>
      <c r="H5" s="164" t="str">
        <f>F5</f>
        <v>ร้านทรัพย์ทวีคูณ ศรีวิชา</v>
      </c>
      <c r="I5" s="10">
        <f t="shared" ref="H5:I6" si="1">G5</f>
        <v>465</v>
      </c>
      <c r="J5" s="17" t="s">
        <v>15</v>
      </c>
      <c r="K5" s="16" t="s">
        <v>16</v>
      </c>
    </row>
    <row r="6" spans="1:13" s="12" customFormat="1" ht="43.5" x14ac:dyDescent="0.2">
      <c r="A6" s="8">
        <f>A5+1</f>
        <v>2</v>
      </c>
      <c r="B6" s="16" t="s">
        <v>17</v>
      </c>
      <c r="C6" s="7">
        <v>2210</v>
      </c>
      <c r="D6" s="7">
        <f t="shared" ref="D6:D24" si="2">C6</f>
        <v>2210</v>
      </c>
      <c r="E6" s="17" t="s">
        <v>13</v>
      </c>
      <c r="F6" s="165" t="s">
        <v>18</v>
      </c>
      <c r="G6" s="9">
        <f t="shared" si="0"/>
        <v>2210</v>
      </c>
      <c r="H6" s="164" t="str">
        <f t="shared" si="1"/>
        <v>หจก. คมศิลป์ โฮม</v>
      </c>
      <c r="I6" s="10">
        <f t="shared" si="1"/>
        <v>2210</v>
      </c>
      <c r="J6" s="17" t="s">
        <v>15</v>
      </c>
      <c r="K6" s="16" t="s">
        <v>19</v>
      </c>
    </row>
    <row r="7" spans="1:13" s="12" customFormat="1" ht="43.5" x14ac:dyDescent="0.2">
      <c r="A7" s="8">
        <f t="shared" ref="A7:A48" si="3">A6+1</f>
        <v>3</v>
      </c>
      <c r="B7" s="16" t="s">
        <v>20</v>
      </c>
      <c r="C7" s="7">
        <v>2280</v>
      </c>
      <c r="D7" s="7">
        <f t="shared" si="2"/>
        <v>2280</v>
      </c>
      <c r="E7" s="17" t="s">
        <v>13</v>
      </c>
      <c r="F7" s="164" t="s">
        <v>18</v>
      </c>
      <c r="G7" s="9">
        <f>C7</f>
        <v>2280</v>
      </c>
      <c r="H7" s="164" t="str">
        <f>F7</f>
        <v>หจก. คมศิลป์ โฮม</v>
      </c>
      <c r="I7" s="10">
        <f>G7</f>
        <v>2280</v>
      </c>
      <c r="J7" s="17" t="s">
        <v>15</v>
      </c>
      <c r="K7" s="16" t="s">
        <v>21</v>
      </c>
    </row>
    <row r="8" spans="1:13" s="12" customFormat="1" ht="43.5" x14ac:dyDescent="0.2">
      <c r="A8" s="8">
        <f t="shared" si="3"/>
        <v>4</v>
      </c>
      <c r="B8" s="16" t="s">
        <v>22</v>
      </c>
      <c r="C8" s="7">
        <v>2475</v>
      </c>
      <c r="D8" s="7">
        <f t="shared" si="2"/>
        <v>2475</v>
      </c>
      <c r="E8" s="17" t="s">
        <v>13</v>
      </c>
      <c r="F8" s="164" t="s">
        <v>18</v>
      </c>
      <c r="G8" s="14">
        <f t="shared" ref="G8:G24" si="4">C8</f>
        <v>2475</v>
      </c>
      <c r="H8" s="164" t="str">
        <f t="shared" ref="H8:I24" si="5">F8</f>
        <v>หจก. คมศิลป์ โฮม</v>
      </c>
      <c r="I8" s="10">
        <f t="shared" si="5"/>
        <v>2475</v>
      </c>
      <c r="J8" s="17" t="s">
        <v>15</v>
      </c>
      <c r="K8" s="16" t="s">
        <v>23</v>
      </c>
    </row>
    <row r="9" spans="1:13" s="12" customFormat="1" ht="43.5" x14ac:dyDescent="0.2">
      <c r="A9" s="8">
        <f t="shared" si="3"/>
        <v>5</v>
      </c>
      <c r="B9" s="16" t="s">
        <v>24</v>
      </c>
      <c r="C9" s="7">
        <v>250</v>
      </c>
      <c r="D9" s="7">
        <f t="shared" si="2"/>
        <v>250</v>
      </c>
      <c r="E9" s="17" t="s">
        <v>13</v>
      </c>
      <c r="F9" s="164" t="s">
        <v>18</v>
      </c>
      <c r="G9" s="14">
        <f t="shared" si="4"/>
        <v>250</v>
      </c>
      <c r="H9" s="164" t="str">
        <f t="shared" si="5"/>
        <v>หจก. คมศิลป์ โฮม</v>
      </c>
      <c r="I9" s="10">
        <f t="shared" si="5"/>
        <v>250</v>
      </c>
      <c r="J9" s="17" t="s">
        <v>15</v>
      </c>
      <c r="K9" s="16" t="s">
        <v>25</v>
      </c>
    </row>
    <row r="10" spans="1:13" s="12" customFormat="1" ht="65.25" x14ac:dyDescent="0.2">
      <c r="A10" s="8">
        <f t="shared" si="3"/>
        <v>6</v>
      </c>
      <c r="B10" s="16" t="s">
        <v>26</v>
      </c>
      <c r="C10" s="7">
        <v>3600</v>
      </c>
      <c r="D10" s="7">
        <f t="shared" si="2"/>
        <v>3600</v>
      </c>
      <c r="E10" s="17" t="s">
        <v>13</v>
      </c>
      <c r="F10" s="164" t="s">
        <v>18</v>
      </c>
      <c r="G10" s="14">
        <f t="shared" si="4"/>
        <v>3600</v>
      </c>
      <c r="H10" s="164" t="str">
        <f t="shared" si="5"/>
        <v>หจก. คมศิลป์ โฮม</v>
      </c>
      <c r="I10" s="10">
        <f t="shared" si="5"/>
        <v>3600</v>
      </c>
      <c r="J10" s="17" t="s">
        <v>15</v>
      </c>
      <c r="K10" s="16" t="s">
        <v>27</v>
      </c>
    </row>
    <row r="11" spans="1:13" s="12" customFormat="1" ht="65.25" x14ac:dyDescent="0.2">
      <c r="A11" s="240">
        <f t="shared" si="3"/>
        <v>7</v>
      </c>
      <c r="B11" s="242" t="s">
        <v>28</v>
      </c>
      <c r="C11" s="7">
        <v>4637</v>
      </c>
      <c r="D11" s="7">
        <f t="shared" si="2"/>
        <v>4637</v>
      </c>
      <c r="E11" s="17" t="s">
        <v>13</v>
      </c>
      <c r="F11" s="164" t="s">
        <v>18</v>
      </c>
      <c r="G11" s="14">
        <f t="shared" si="4"/>
        <v>4637</v>
      </c>
      <c r="H11" s="164" t="str">
        <f t="shared" si="5"/>
        <v>หจก. คมศิลป์ โฮม</v>
      </c>
      <c r="I11" s="10">
        <f t="shared" si="5"/>
        <v>4637</v>
      </c>
      <c r="J11" s="17" t="s">
        <v>15</v>
      </c>
      <c r="K11" s="16" t="s">
        <v>29</v>
      </c>
    </row>
    <row r="12" spans="1:13" ht="65.25" x14ac:dyDescent="0.5">
      <c r="A12" s="241"/>
      <c r="B12" s="243"/>
      <c r="C12" s="7">
        <v>1622</v>
      </c>
      <c r="D12" s="7">
        <f t="shared" si="2"/>
        <v>1622</v>
      </c>
      <c r="E12" s="17" t="s">
        <v>13</v>
      </c>
      <c r="F12" s="164" t="s">
        <v>30</v>
      </c>
      <c r="G12" s="14">
        <f t="shared" si="4"/>
        <v>1622</v>
      </c>
      <c r="H12" s="164" t="str">
        <f t="shared" si="5"/>
        <v>บ.สยามโกลบอลเฮ้าส์ จำกัด (มหาชน)</v>
      </c>
      <c r="I12" s="10">
        <f t="shared" si="5"/>
        <v>1622</v>
      </c>
      <c r="J12" s="17" t="s">
        <v>15</v>
      </c>
      <c r="K12" s="16" t="s">
        <v>31</v>
      </c>
    </row>
    <row r="13" spans="1:13" ht="43.5" x14ac:dyDescent="0.5">
      <c r="A13" s="8">
        <v>8</v>
      </c>
      <c r="B13" s="16" t="s">
        <v>32</v>
      </c>
      <c r="C13" s="7">
        <v>5000</v>
      </c>
      <c r="D13" s="7">
        <f t="shared" si="2"/>
        <v>5000</v>
      </c>
      <c r="E13" s="17" t="s">
        <v>13</v>
      </c>
      <c r="F13" s="164" t="s">
        <v>33</v>
      </c>
      <c r="G13" s="14">
        <f t="shared" si="4"/>
        <v>5000</v>
      </c>
      <c r="H13" s="164" t="str">
        <f t="shared" si="5"/>
        <v>บ.คูณยิ่ง จำกัด</v>
      </c>
      <c r="I13" s="10">
        <f t="shared" si="5"/>
        <v>5000</v>
      </c>
      <c r="J13" s="17" t="s">
        <v>15</v>
      </c>
      <c r="K13" s="16" t="s">
        <v>34</v>
      </c>
    </row>
    <row r="14" spans="1:13" s="12" customFormat="1" ht="43.5" x14ac:dyDescent="0.2">
      <c r="A14" s="8">
        <f t="shared" si="3"/>
        <v>9</v>
      </c>
      <c r="B14" s="16" t="s">
        <v>35</v>
      </c>
      <c r="C14" s="7">
        <v>5900</v>
      </c>
      <c r="D14" s="7">
        <f t="shared" si="2"/>
        <v>5900</v>
      </c>
      <c r="E14" s="17" t="s">
        <v>13</v>
      </c>
      <c r="F14" s="164" t="s">
        <v>36</v>
      </c>
      <c r="G14" s="14">
        <f t="shared" si="4"/>
        <v>5900</v>
      </c>
      <c r="H14" s="164" t="str">
        <f t="shared" si="5"/>
        <v>ร้านปรวัฒน์ค้าส่ง</v>
      </c>
      <c r="I14" s="10">
        <f t="shared" si="5"/>
        <v>5900</v>
      </c>
      <c r="J14" s="17" t="s">
        <v>15</v>
      </c>
      <c r="K14" s="16" t="s">
        <v>37</v>
      </c>
    </row>
    <row r="15" spans="1:13" s="12" customFormat="1" ht="43.5" x14ac:dyDescent="0.2">
      <c r="A15" s="8">
        <f t="shared" si="3"/>
        <v>10</v>
      </c>
      <c r="B15" s="16" t="s">
        <v>38</v>
      </c>
      <c r="C15" s="15">
        <v>4800</v>
      </c>
      <c r="D15" s="7">
        <f t="shared" si="2"/>
        <v>4800</v>
      </c>
      <c r="E15" s="17" t="s">
        <v>13</v>
      </c>
      <c r="F15" s="6" t="s">
        <v>18</v>
      </c>
      <c r="G15" s="14">
        <f t="shared" si="4"/>
        <v>4800</v>
      </c>
      <c r="H15" s="164" t="str">
        <f t="shared" si="5"/>
        <v>หจก. คมศิลป์ โฮม</v>
      </c>
      <c r="I15" s="10">
        <f t="shared" si="5"/>
        <v>4800</v>
      </c>
      <c r="J15" s="17" t="s">
        <v>15</v>
      </c>
      <c r="K15" s="16" t="s">
        <v>39</v>
      </c>
    </row>
    <row r="16" spans="1:13" s="12" customFormat="1" ht="43.5" x14ac:dyDescent="0.2">
      <c r="A16" s="8">
        <f t="shared" si="3"/>
        <v>11</v>
      </c>
      <c r="B16" s="16" t="s">
        <v>40</v>
      </c>
      <c r="C16" s="15">
        <v>4250</v>
      </c>
      <c r="D16" s="7">
        <f t="shared" si="2"/>
        <v>4250</v>
      </c>
      <c r="E16" s="17" t="s">
        <v>13</v>
      </c>
      <c r="F16" s="165" t="s">
        <v>41</v>
      </c>
      <c r="G16" s="14">
        <f t="shared" si="4"/>
        <v>4250</v>
      </c>
      <c r="H16" s="164" t="str">
        <f t="shared" si="5"/>
        <v>หจก.นรงค์ชัย (สำนักงานใหญ่)</v>
      </c>
      <c r="I16" s="10">
        <f t="shared" si="5"/>
        <v>4250</v>
      </c>
      <c r="J16" s="17" t="s">
        <v>15</v>
      </c>
      <c r="K16" s="16" t="s">
        <v>42</v>
      </c>
    </row>
    <row r="17" spans="1:11" s="12" customFormat="1" ht="43.5" x14ac:dyDescent="0.2">
      <c r="A17" s="8">
        <f t="shared" si="3"/>
        <v>12</v>
      </c>
      <c r="B17" s="16" t="s">
        <v>43</v>
      </c>
      <c r="C17" s="15">
        <v>5564</v>
      </c>
      <c r="D17" s="7">
        <f t="shared" si="2"/>
        <v>5564</v>
      </c>
      <c r="E17" s="17" t="s">
        <v>13</v>
      </c>
      <c r="F17" s="165" t="s">
        <v>44</v>
      </c>
      <c r="G17" s="14">
        <f t="shared" si="4"/>
        <v>5564</v>
      </c>
      <c r="H17" s="164" t="str">
        <f t="shared" si="5"/>
        <v>ร้านสยามไดนาโม</v>
      </c>
      <c r="I17" s="10">
        <f t="shared" si="5"/>
        <v>5564</v>
      </c>
      <c r="J17" s="17" t="s">
        <v>15</v>
      </c>
      <c r="K17" s="197" t="s">
        <v>45</v>
      </c>
    </row>
    <row r="18" spans="1:11" s="12" customFormat="1" ht="43.5" x14ac:dyDescent="0.2">
      <c r="A18" s="8">
        <f t="shared" si="3"/>
        <v>13</v>
      </c>
      <c r="B18" s="16" t="s">
        <v>46</v>
      </c>
      <c r="C18" s="15">
        <v>330</v>
      </c>
      <c r="D18" s="7">
        <f t="shared" si="2"/>
        <v>330</v>
      </c>
      <c r="E18" s="17" t="s">
        <v>13</v>
      </c>
      <c r="F18" s="165" t="s">
        <v>18</v>
      </c>
      <c r="G18" s="14">
        <f t="shared" si="4"/>
        <v>330</v>
      </c>
      <c r="H18" s="164" t="str">
        <f t="shared" si="5"/>
        <v>หจก. คมศิลป์ โฮม</v>
      </c>
      <c r="I18" s="10">
        <f t="shared" si="5"/>
        <v>330</v>
      </c>
      <c r="J18" s="17" t="s">
        <v>15</v>
      </c>
      <c r="K18" s="197" t="s">
        <v>47</v>
      </c>
    </row>
    <row r="19" spans="1:11" s="12" customFormat="1" ht="65.25" x14ac:dyDescent="0.2">
      <c r="A19" s="8">
        <f t="shared" si="3"/>
        <v>14</v>
      </c>
      <c r="B19" s="16" t="s">
        <v>48</v>
      </c>
      <c r="C19" s="15">
        <v>2780</v>
      </c>
      <c r="D19" s="7">
        <f t="shared" si="2"/>
        <v>2780</v>
      </c>
      <c r="E19" s="17" t="s">
        <v>13</v>
      </c>
      <c r="F19" s="166" t="s">
        <v>30</v>
      </c>
      <c r="G19" s="14">
        <f t="shared" si="4"/>
        <v>2780</v>
      </c>
      <c r="H19" s="164" t="str">
        <f t="shared" si="5"/>
        <v>บ.สยามโกลบอลเฮ้าส์ จำกัด (มหาชน)</v>
      </c>
      <c r="I19" s="10">
        <f t="shared" si="5"/>
        <v>2780</v>
      </c>
      <c r="J19" s="17" t="s">
        <v>15</v>
      </c>
      <c r="K19" s="197" t="s">
        <v>49</v>
      </c>
    </row>
    <row r="20" spans="1:11" s="12" customFormat="1" ht="43.5" x14ac:dyDescent="0.2">
      <c r="A20" s="8">
        <f t="shared" si="3"/>
        <v>15</v>
      </c>
      <c r="B20" s="16" t="s">
        <v>50</v>
      </c>
      <c r="C20" s="15">
        <v>1905</v>
      </c>
      <c r="D20" s="7">
        <f t="shared" si="2"/>
        <v>1905</v>
      </c>
      <c r="E20" s="17" t="s">
        <v>13</v>
      </c>
      <c r="F20" s="6" t="s">
        <v>18</v>
      </c>
      <c r="G20" s="14">
        <f t="shared" si="4"/>
        <v>1905</v>
      </c>
      <c r="H20" s="164" t="str">
        <f t="shared" si="5"/>
        <v>หจก. คมศิลป์ โฮม</v>
      </c>
      <c r="I20" s="10">
        <f t="shared" si="5"/>
        <v>1905</v>
      </c>
      <c r="J20" s="17" t="s">
        <v>15</v>
      </c>
      <c r="K20" s="197" t="s">
        <v>51</v>
      </c>
    </row>
    <row r="21" spans="1:11" s="12" customFormat="1" ht="43.5" x14ac:dyDescent="0.2">
      <c r="A21" s="8">
        <f t="shared" si="3"/>
        <v>16</v>
      </c>
      <c r="B21" s="16" t="s">
        <v>52</v>
      </c>
      <c r="C21" s="15">
        <v>6020</v>
      </c>
      <c r="D21" s="7">
        <f t="shared" si="2"/>
        <v>6020</v>
      </c>
      <c r="E21" s="17" t="s">
        <v>13</v>
      </c>
      <c r="F21" s="6" t="s">
        <v>53</v>
      </c>
      <c r="G21" s="14">
        <f t="shared" si="4"/>
        <v>6020</v>
      </c>
      <c r="H21" s="164" t="str">
        <f t="shared" si="5"/>
        <v>ร้าน เอส เค พานิช (สำนักงานใหญ่)</v>
      </c>
      <c r="I21" s="10">
        <f t="shared" si="5"/>
        <v>6020</v>
      </c>
      <c r="J21" s="17" t="s">
        <v>15</v>
      </c>
      <c r="K21" s="197" t="s">
        <v>54</v>
      </c>
    </row>
    <row r="22" spans="1:11" s="12" customFormat="1" ht="43.5" x14ac:dyDescent="0.2">
      <c r="A22" s="8">
        <f t="shared" si="3"/>
        <v>17</v>
      </c>
      <c r="B22" s="16" t="s">
        <v>55</v>
      </c>
      <c r="C22" s="15">
        <v>1380</v>
      </c>
      <c r="D22" s="7">
        <f t="shared" si="2"/>
        <v>1380</v>
      </c>
      <c r="E22" s="17" t="s">
        <v>13</v>
      </c>
      <c r="F22" s="165" t="s">
        <v>56</v>
      </c>
      <c r="G22" s="14">
        <f t="shared" si="4"/>
        <v>1380</v>
      </c>
      <c r="H22" s="164" t="str">
        <f t="shared" si="5"/>
        <v>หจก. ท๊อป พีซี คอมพิวเตอร์</v>
      </c>
      <c r="I22" s="10">
        <f t="shared" si="5"/>
        <v>1380</v>
      </c>
      <c r="J22" s="17" t="s">
        <v>15</v>
      </c>
      <c r="K22" s="197" t="s">
        <v>57</v>
      </c>
    </row>
    <row r="23" spans="1:11" s="12" customFormat="1" ht="43.5" x14ac:dyDescent="0.2">
      <c r="A23" s="8">
        <f t="shared" si="3"/>
        <v>18</v>
      </c>
      <c r="B23" s="16" t="s">
        <v>58</v>
      </c>
      <c r="C23" s="15">
        <v>2650</v>
      </c>
      <c r="D23" s="7">
        <f t="shared" si="2"/>
        <v>2650</v>
      </c>
      <c r="E23" s="17" t="s">
        <v>13</v>
      </c>
      <c r="F23" s="165" t="s">
        <v>59</v>
      </c>
      <c r="G23" s="14">
        <f t="shared" si="4"/>
        <v>2650</v>
      </c>
      <c r="H23" s="164" t="str">
        <f t="shared" si="5"/>
        <v>ร้านพลภัณฑ์ เครื่องมือไฟฟ้า สำนักงาใหญ่</v>
      </c>
      <c r="I23" s="10">
        <f t="shared" si="5"/>
        <v>2650</v>
      </c>
      <c r="J23" s="17" t="s">
        <v>15</v>
      </c>
      <c r="K23" s="197" t="s">
        <v>60</v>
      </c>
    </row>
    <row r="24" spans="1:11" s="12" customFormat="1" ht="65.25" x14ac:dyDescent="0.2">
      <c r="A24" s="8">
        <f t="shared" si="3"/>
        <v>19</v>
      </c>
      <c r="B24" s="16" t="s">
        <v>61</v>
      </c>
      <c r="C24" s="15">
        <v>7000</v>
      </c>
      <c r="D24" s="7">
        <f t="shared" si="2"/>
        <v>7000</v>
      </c>
      <c r="E24" s="17" t="s">
        <v>13</v>
      </c>
      <c r="F24" s="164" t="s">
        <v>62</v>
      </c>
      <c r="G24" s="14">
        <f t="shared" si="4"/>
        <v>7000</v>
      </c>
      <c r="H24" s="164" t="str">
        <f t="shared" si="5"/>
        <v>สถานีบริการน้ำมันบางจาก สหกรณ์การเกษตรห้างฉัตร จำกัด</v>
      </c>
      <c r="I24" s="10">
        <f t="shared" si="5"/>
        <v>7000</v>
      </c>
      <c r="J24" s="17" t="s">
        <v>15</v>
      </c>
      <c r="K24" s="197" t="s">
        <v>63</v>
      </c>
    </row>
    <row r="25" spans="1:11" s="12" customFormat="1" ht="43.5" x14ac:dyDescent="0.2">
      <c r="A25" s="8">
        <f t="shared" si="3"/>
        <v>20</v>
      </c>
      <c r="B25" s="13" t="s">
        <v>64</v>
      </c>
      <c r="C25" s="19">
        <v>5920</v>
      </c>
      <c r="D25" s="19">
        <v>5920</v>
      </c>
      <c r="E25" s="18" t="s">
        <v>65</v>
      </c>
      <c r="F25" s="165" t="s">
        <v>66</v>
      </c>
      <c r="G25" s="20">
        <v>5920</v>
      </c>
      <c r="H25" s="167" t="s">
        <v>67</v>
      </c>
      <c r="I25" s="19">
        <v>5920</v>
      </c>
      <c r="J25" s="13" t="s">
        <v>15</v>
      </c>
      <c r="K25" s="198" t="s">
        <v>80</v>
      </c>
    </row>
    <row r="26" spans="1:11" s="12" customFormat="1" ht="43.5" x14ac:dyDescent="0.2">
      <c r="A26" s="8">
        <f t="shared" si="3"/>
        <v>21</v>
      </c>
      <c r="B26" s="13" t="s">
        <v>68</v>
      </c>
      <c r="C26" s="19">
        <v>12321.1</v>
      </c>
      <c r="D26" s="19">
        <v>12321.1</v>
      </c>
      <c r="E26" s="18" t="s">
        <v>65</v>
      </c>
      <c r="F26" s="167" t="s">
        <v>69</v>
      </c>
      <c r="G26" s="20">
        <v>12321.1</v>
      </c>
      <c r="H26" s="167" t="s">
        <v>69</v>
      </c>
      <c r="I26" s="19">
        <v>872</v>
      </c>
      <c r="J26" s="13" t="s">
        <v>15</v>
      </c>
      <c r="K26" s="198" t="s">
        <v>70</v>
      </c>
    </row>
    <row r="27" spans="1:11" s="12" customFormat="1" ht="65.25" x14ac:dyDescent="0.2">
      <c r="A27" s="8">
        <f t="shared" si="3"/>
        <v>22</v>
      </c>
      <c r="B27" s="13" t="s">
        <v>71</v>
      </c>
      <c r="C27" s="19">
        <v>1040</v>
      </c>
      <c r="D27" s="19">
        <v>1040</v>
      </c>
      <c r="E27" s="18" t="s">
        <v>65</v>
      </c>
      <c r="F27" s="167" t="s">
        <v>30</v>
      </c>
      <c r="G27" s="20">
        <v>872</v>
      </c>
      <c r="H27" s="165" t="s">
        <v>72</v>
      </c>
      <c r="I27" s="19">
        <v>872</v>
      </c>
      <c r="J27" s="13" t="s">
        <v>15</v>
      </c>
      <c r="K27" s="199" t="s">
        <v>81</v>
      </c>
    </row>
    <row r="28" spans="1:11" s="12" customFormat="1" ht="43.5" x14ac:dyDescent="0.2">
      <c r="A28" s="8">
        <f t="shared" si="3"/>
        <v>23</v>
      </c>
      <c r="B28" s="13" t="s">
        <v>73</v>
      </c>
      <c r="C28" s="19">
        <v>8250</v>
      </c>
      <c r="D28" s="19">
        <v>8250</v>
      </c>
      <c r="E28" s="18" t="s">
        <v>65</v>
      </c>
      <c r="F28" s="165" t="s">
        <v>66</v>
      </c>
      <c r="G28" s="20">
        <v>8250</v>
      </c>
      <c r="H28" s="165" t="s">
        <v>66</v>
      </c>
      <c r="I28" s="19">
        <v>8250</v>
      </c>
      <c r="J28" s="13" t="s">
        <v>15</v>
      </c>
      <c r="K28" s="198" t="s">
        <v>82</v>
      </c>
    </row>
    <row r="29" spans="1:11" s="12" customFormat="1" ht="65.25" x14ac:dyDescent="0.2">
      <c r="A29" s="8">
        <f t="shared" si="3"/>
        <v>24</v>
      </c>
      <c r="B29" s="13" t="s">
        <v>74</v>
      </c>
      <c r="C29" s="19">
        <v>1299</v>
      </c>
      <c r="D29" s="19">
        <v>1299</v>
      </c>
      <c r="E29" s="18" t="s">
        <v>65</v>
      </c>
      <c r="F29" s="165" t="s">
        <v>72</v>
      </c>
      <c r="G29" s="20">
        <v>1299</v>
      </c>
      <c r="H29" s="165" t="s">
        <v>72</v>
      </c>
      <c r="I29" s="19">
        <v>1299</v>
      </c>
      <c r="J29" s="13" t="s">
        <v>15</v>
      </c>
      <c r="K29" s="199" t="s">
        <v>83</v>
      </c>
    </row>
    <row r="30" spans="1:11" s="12" customFormat="1" ht="43.5" x14ac:dyDescent="0.2">
      <c r="A30" s="8">
        <f t="shared" si="3"/>
        <v>25</v>
      </c>
      <c r="B30" s="13" t="s">
        <v>75</v>
      </c>
      <c r="C30" s="1">
        <v>3000</v>
      </c>
      <c r="D30" s="1">
        <v>3000</v>
      </c>
      <c r="E30" s="18" t="s">
        <v>65</v>
      </c>
      <c r="F30" s="165" t="s">
        <v>76</v>
      </c>
      <c r="G30" s="2">
        <v>3000</v>
      </c>
      <c r="H30" s="165" t="s">
        <v>76</v>
      </c>
      <c r="I30" s="1">
        <v>3000</v>
      </c>
      <c r="J30" s="16" t="s">
        <v>15</v>
      </c>
      <c r="K30" s="200" t="s">
        <v>77</v>
      </c>
    </row>
    <row r="31" spans="1:11" s="12" customFormat="1" ht="43.5" x14ac:dyDescent="0.2">
      <c r="A31" s="8">
        <f t="shared" si="3"/>
        <v>26</v>
      </c>
      <c r="B31" s="13" t="s">
        <v>78</v>
      </c>
      <c r="C31" s="19">
        <v>6313.54</v>
      </c>
      <c r="D31" s="19">
        <v>6313.54</v>
      </c>
      <c r="E31" s="18" t="s">
        <v>65</v>
      </c>
      <c r="F31" s="167" t="s">
        <v>69</v>
      </c>
      <c r="G31" s="20">
        <v>6313.54</v>
      </c>
      <c r="H31" s="167" t="s">
        <v>69</v>
      </c>
      <c r="I31" s="19">
        <v>6313.54</v>
      </c>
      <c r="J31" s="16" t="s">
        <v>15</v>
      </c>
      <c r="K31" s="198" t="s">
        <v>79</v>
      </c>
    </row>
    <row r="32" spans="1:11" s="12" customFormat="1" ht="65.25" x14ac:dyDescent="0.2">
      <c r="A32" s="8">
        <f t="shared" si="3"/>
        <v>27</v>
      </c>
      <c r="B32" s="13" t="s">
        <v>84</v>
      </c>
      <c r="C32" s="7">
        <v>1000</v>
      </c>
      <c r="D32" s="7">
        <v>1000</v>
      </c>
      <c r="E32" s="17" t="s">
        <v>13</v>
      </c>
      <c r="F32" s="164" t="s">
        <v>85</v>
      </c>
      <c r="G32" s="21">
        <v>1000</v>
      </c>
      <c r="H32" s="164" t="s">
        <v>85</v>
      </c>
      <c r="I32" s="7">
        <v>1000</v>
      </c>
      <c r="J32" s="17" t="s">
        <v>15</v>
      </c>
      <c r="K32" s="112" t="s">
        <v>86</v>
      </c>
    </row>
    <row r="33" spans="1:11" s="12" customFormat="1" ht="130.5" x14ac:dyDescent="0.2">
      <c r="A33" s="8">
        <f t="shared" si="3"/>
        <v>28</v>
      </c>
      <c r="B33" s="22" t="s">
        <v>87</v>
      </c>
      <c r="C33" s="23">
        <v>20874</v>
      </c>
      <c r="D33" s="23">
        <v>20874</v>
      </c>
      <c r="E33" s="142" t="s">
        <v>13</v>
      </c>
      <c r="F33" s="168" t="s">
        <v>88</v>
      </c>
      <c r="G33" s="23">
        <v>20874</v>
      </c>
      <c r="H33" s="168" t="s">
        <v>88</v>
      </c>
      <c r="I33" s="23">
        <v>20874</v>
      </c>
      <c r="J33" s="13" t="s">
        <v>15</v>
      </c>
      <c r="K33" s="18" t="s">
        <v>89</v>
      </c>
    </row>
    <row r="34" spans="1:11" s="12" customFormat="1" ht="130.5" x14ac:dyDescent="0.2">
      <c r="A34" s="8">
        <f t="shared" si="3"/>
        <v>29</v>
      </c>
      <c r="B34" s="17" t="s">
        <v>90</v>
      </c>
      <c r="C34" s="24">
        <v>13500</v>
      </c>
      <c r="D34" s="24">
        <v>13500</v>
      </c>
      <c r="E34" s="17" t="s">
        <v>13</v>
      </c>
      <c r="F34" s="164" t="s">
        <v>91</v>
      </c>
      <c r="G34" s="25">
        <v>13500</v>
      </c>
      <c r="H34" s="10" t="s">
        <v>91</v>
      </c>
      <c r="I34" s="25">
        <v>13500</v>
      </c>
      <c r="J34" s="13" t="s">
        <v>15</v>
      </c>
      <c r="K34" s="18" t="s">
        <v>92</v>
      </c>
    </row>
    <row r="35" spans="1:11" s="12" customFormat="1" ht="130.5" x14ac:dyDescent="0.2">
      <c r="A35" s="8">
        <f t="shared" si="3"/>
        <v>30</v>
      </c>
      <c r="B35" s="17" t="s">
        <v>93</v>
      </c>
      <c r="C35" s="26">
        <v>46200</v>
      </c>
      <c r="D35" s="27">
        <v>46200</v>
      </c>
      <c r="E35" s="17" t="s">
        <v>13</v>
      </c>
      <c r="F35" s="164" t="s">
        <v>94</v>
      </c>
      <c r="G35" s="25">
        <v>46200</v>
      </c>
      <c r="H35" s="10" t="s">
        <v>94</v>
      </c>
      <c r="I35" s="27">
        <v>46200</v>
      </c>
      <c r="J35" s="13" t="s">
        <v>15</v>
      </c>
      <c r="K35" s="18" t="s">
        <v>95</v>
      </c>
    </row>
    <row r="36" spans="1:11" s="12" customFormat="1" ht="130.5" x14ac:dyDescent="0.2">
      <c r="A36" s="8">
        <f t="shared" si="3"/>
        <v>31</v>
      </c>
      <c r="B36" s="17" t="s">
        <v>96</v>
      </c>
      <c r="C36" s="26">
        <v>3200</v>
      </c>
      <c r="D36" s="26">
        <v>3200</v>
      </c>
      <c r="E36" s="17" t="s">
        <v>13</v>
      </c>
      <c r="F36" s="164" t="s">
        <v>94</v>
      </c>
      <c r="G36" s="26">
        <v>3200</v>
      </c>
      <c r="H36" s="10" t="s">
        <v>94</v>
      </c>
      <c r="I36" s="26">
        <v>3200</v>
      </c>
      <c r="J36" s="13" t="s">
        <v>15</v>
      </c>
      <c r="K36" s="18" t="s">
        <v>97</v>
      </c>
    </row>
    <row r="37" spans="1:11" s="12" customFormat="1" ht="43.5" x14ac:dyDescent="0.5">
      <c r="A37" s="8">
        <f t="shared" si="3"/>
        <v>32</v>
      </c>
      <c r="B37" s="28" t="s">
        <v>98</v>
      </c>
      <c r="C37" s="29">
        <v>11000</v>
      </c>
      <c r="D37" s="29">
        <v>11000</v>
      </c>
      <c r="E37" s="13" t="s">
        <v>13</v>
      </c>
      <c r="F37" s="169" t="s">
        <v>99</v>
      </c>
      <c r="G37" s="29">
        <v>11000</v>
      </c>
      <c r="H37" s="169" t="s">
        <v>99</v>
      </c>
      <c r="I37" s="29">
        <v>11000</v>
      </c>
      <c r="J37" s="13" t="s">
        <v>15</v>
      </c>
      <c r="K37" s="201" t="s">
        <v>100</v>
      </c>
    </row>
    <row r="38" spans="1:11" s="12" customFormat="1" ht="65.25" x14ac:dyDescent="0.5">
      <c r="A38" s="8">
        <f t="shared" si="3"/>
        <v>33</v>
      </c>
      <c r="B38" s="28" t="s">
        <v>101</v>
      </c>
      <c r="C38" s="29">
        <v>35880</v>
      </c>
      <c r="D38" s="29">
        <v>35880</v>
      </c>
      <c r="E38" s="13" t="s">
        <v>13</v>
      </c>
      <c r="F38" s="170" t="s">
        <v>102</v>
      </c>
      <c r="G38" s="29">
        <v>35880</v>
      </c>
      <c r="H38" s="170" t="s">
        <v>102</v>
      </c>
      <c r="I38" s="29">
        <v>35880</v>
      </c>
      <c r="J38" s="13" t="s">
        <v>15</v>
      </c>
      <c r="K38" s="32" t="s">
        <v>103</v>
      </c>
    </row>
    <row r="39" spans="1:11" s="12" customFormat="1" ht="43.5" x14ac:dyDescent="0.5">
      <c r="A39" s="8">
        <f t="shared" si="3"/>
        <v>34</v>
      </c>
      <c r="B39" s="28" t="s">
        <v>101</v>
      </c>
      <c r="C39" s="31">
        <v>6358</v>
      </c>
      <c r="D39" s="31">
        <v>6358</v>
      </c>
      <c r="E39" s="13" t="s">
        <v>13</v>
      </c>
      <c r="F39" s="171" t="s">
        <v>104</v>
      </c>
      <c r="G39" s="31">
        <v>6358</v>
      </c>
      <c r="H39" s="171" t="s">
        <v>104</v>
      </c>
      <c r="I39" s="31">
        <v>6358</v>
      </c>
      <c r="J39" s="13" t="s">
        <v>15</v>
      </c>
      <c r="K39" s="201" t="s">
        <v>105</v>
      </c>
    </row>
    <row r="40" spans="1:11" s="12" customFormat="1" ht="43.5" x14ac:dyDescent="0.5">
      <c r="A40" s="8">
        <f t="shared" si="3"/>
        <v>35</v>
      </c>
      <c r="B40" s="28" t="s">
        <v>101</v>
      </c>
      <c r="C40" s="29">
        <v>28890</v>
      </c>
      <c r="D40" s="29">
        <v>28890</v>
      </c>
      <c r="E40" s="13" t="s">
        <v>13</v>
      </c>
      <c r="F40" s="30" t="s">
        <v>106</v>
      </c>
      <c r="G40" s="29">
        <v>28890</v>
      </c>
      <c r="H40" s="30" t="s">
        <v>106</v>
      </c>
      <c r="I40" s="29">
        <v>28890</v>
      </c>
      <c r="J40" s="13" t="s">
        <v>15</v>
      </c>
      <c r="K40" s="201" t="s">
        <v>107</v>
      </c>
    </row>
    <row r="41" spans="1:11" s="12" customFormat="1" ht="43.5" x14ac:dyDescent="0.5">
      <c r="A41" s="8">
        <f t="shared" si="3"/>
        <v>36</v>
      </c>
      <c r="B41" s="28" t="s">
        <v>108</v>
      </c>
      <c r="C41" s="31">
        <v>17869</v>
      </c>
      <c r="D41" s="31">
        <v>17869</v>
      </c>
      <c r="E41" s="13" t="s">
        <v>13</v>
      </c>
      <c r="F41" s="172" t="s">
        <v>109</v>
      </c>
      <c r="G41" s="31">
        <v>17869</v>
      </c>
      <c r="H41" s="172" t="s">
        <v>109</v>
      </c>
      <c r="I41" s="31">
        <v>17869</v>
      </c>
      <c r="J41" s="13" t="s">
        <v>15</v>
      </c>
      <c r="K41" s="201" t="s">
        <v>110</v>
      </c>
    </row>
    <row r="42" spans="1:11" s="12" customFormat="1" ht="43.5" x14ac:dyDescent="0.5">
      <c r="A42" s="8">
        <f t="shared" si="3"/>
        <v>37</v>
      </c>
      <c r="B42" s="28" t="s">
        <v>101</v>
      </c>
      <c r="C42" s="31">
        <v>21935</v>
      </c>
      <c r="D42" s="31">
        <v>21935</v>
      </c>
      <c r="E42" s="13" t="s">
        <v>13</v>
      </c>
      <c r="F42" s="173" t="s">
        <v>111</v>
      </c>
      <c r="G42" s="31">
        <v>21935</v>
      </c>
      <c r="H42" s="173" t="s">
        <v>111</v>
      </c>
      <c r="I42" s="31">
        <v>21935</v>
      </c>
      <c r="J42" s="13" t="s">
        <v>15</v>
      </c>
      <c r="K42" s="201" t="s">
        <v>112</v>
      </c>
    </row>
    <row r="43" spans="1:11" s="12" customFormat="1" ht="43.5" x14ac:dyDescent="0.5">
      <c r="A43" s="8">
        <f t="shared" si="3"/>
        <v>38</v>
      </c>
      <c r="B43" s="28" t="s">
        <v>101</v>
      </c>
      <c r="C43" s="31">
        <v>18200</v>
      </c>
      <c r="D43" s="31">
        <v>18200</v>
      </c>
      <c r="E43" s="13" t="s">
        <v>13</v>
      </c>
      <c r="F43" s="174" t="s">
        <v>113</v>
      </c>
      <c r="G43" s="31">
        <v>18200</v>
      </c>
      <c r="H43" s="174" t="s">
        <v>113</v>
      </c>
      <c r="I43" s="31">
        <v>18200</v>
      </c>
      <c r="J43" s="13" t="s">
        <v>15</v>
      </c>
      <c r="K43" s="201" t="s">
        <v>114</v>
      </c>
    </row>
    <row r="44" spans="1:11" ht="43.5" x14ac:dyDescent="0.5">
      <c r="A44" s="8">
        <f t="shared" si="3"/>
        <v>39</v>
      </c>
      <c r="B44" s="28" t="s">
        <v>101</v>
      </c>
      <c r="C44" s="31">
        <v>22500</v>
      </c>
      <c r="D44" s="31">
        <v>22500</v>
      </c>
      <c r="E44" s="13" t="s">
        <v>13</v>
      </c>
      <c r="F44" s="174" t="s">
        <v>115</v>
      </c>
      <c r="G44" s="31">
        <v>22500</v>
      </c>
      <c r="H44" s="174" t="s">
        <v>115</v>
      </c>
      <c r="I44" s="31">
        <v>22500</v>
      </c>
      <c r="J44" s="13" t="s">
        <v>15</v>
      </c>
      <c r="K44" s="201" t="s">
        <v>116</v>
      </c>
    </row>
    <row r="45" spans="1:11" ht="43.5" x14ac:dyDescent="0.5">
      <c r="A45" s="8">
        <f t="shared" si="3"/>
        <v>40</v>
      </c>
      <c r="B45" s="28" t="s">
        <v>117</v>
      </c>
      <c r="C45" s="31">
        <v>13520</v>
      </c>
      <c r="D45" s="31">
        <v>13520</v>
      </c>
      <c r="E45" s="13" t="s">
        <v>13</v>
      </c>
      <c r="F45" s="174" t="s">
        <v>115</v>
      </c>
      <c r="G45" s="31">
        <v>13520</v>
      </c>
      <c r="H45" s="174" t="s">
        <v>115</v>
      </c>
      <c r="I45" s="31">
        <v>13520</v>
      </c>
      <c r="J45" s="13" t="s">
        <v>15</v>
      </c>
      <c r="K45" s="201" t="s">
        <v>118</v>
      </c>
    </row>
    <row r="46" spans="1:11" ht="65.25" x14ac:dyDescent="0.5">
      <c r="A46" s="8">
        <f t="shared" si="3"/>
        <v>41</v>
      </c>
      <c r="B46" s="28" t="s">
        <v>101</v>
      </c>
      <c r="C46" s="29">
        <v>30000</v>
      </c>
      <c r="D46" s="29">
        <v>30000</v>
      </c>
      <c r="E46" s="13" t="s">
        <v>13</v>
      </c>
      <c r="F46" s="169" t="s">
        <v>119</v>
      </c>
      <c r="G46" s="29">
        <v>30000</v>
      </c>
      <c r="H46" s="169" t="s">
        <v>119</v>
      </c>
      <c r="I46" s="29">
        <v>30000</v>
      </c>
      <c r="J46" s="13" t="s">
        <v>15</v>
      </c>
      <c r="K46" s="201" t="s">
        <v>124</v>
      </c>
    </row>
    <row r="47" spans="1:11" ht="65.25" x14ac:dyDescent="0.5">
      <c r="A47" s="8">
        <f t="shared" si="3"/>
        <v>42</v>
      </c>
      <c r="B47" s="28" t="s">
        <v>120</v>
      </c>
      <c r="C47" s="31">
        <v>856</v>
      </c>
      <c r="D47" s="31">
        <v>856</v>
      </c>
      <c r="E47" s="13" t="s">
        <v>13</v>
      </c>
      <c r="F47" s="173" t="s">
        <v>121</v>
      </c>
      <c r="G47" s="31">
        <v>856</v>
      </c>
      <c r="H47" s="173" t="s">
        <v>121</v>
      </c>
      <c r="I47" s="31">
        <v>856</v>
      </c>
      <c r="J47" s="13" t="s">
        <v>15</v>
      </c>
      <c r="K47" s="32" t="s">
        <v>122</v>
      </c>
    </row>
    <row r="48" spans="1:11" ht="43.5" x14ac:dyDescent="0.5">
      <c r="A48" s="8">
        <f t="shared" si="3"/>
        <v>43</v>
      </c>
      <c r="B48" s="28" t="s">
        <v>101</v>
      </c>
      <c r="C48" s="31">
        <v>17190</v>
      </c>
      <c r="D48" s="31">
        <v>17190</v>
      </c>
      <c r="E48" s="13" t="s">
        <v>13</v>
      </c>
      <c r="F48" s="174" t="s">
        <v>115</v>
      </c>
      <c r="G48" s="31">
        <v>17190</v>
      </c>
      <c r="H48" s="174" t="s">
        <v>115</v>
      </c>
      <c r="I48" s="31">
        <v>17190</v>
      </c>
      <c r="J48" s="13" t="s">
        <v>15</v>
      </c>
      <c r="K48" s="201" t="s">
        <v>123</v>
      </c>
    </row>
    <row r="49" spans="1:11" s="37" customFormat="1" ht="43.5" x14ac:dyDescent="0.2">
      <c r="A49" s="222">
        <v>44</v>
      </c>
      <c r="B49" s="213" t="s">
        <v>125</v>
      </c>
      <c r="C49" s="33">
        <v>6400</v>
      </c>
      <c r="D49" s="33">
        <v>6400</v>
      </c>
      <c r="E49" s="143" t="s">
        <v>65</v>
      </c>
      <c r="F49" s="175" t="s">
        <v>126</v>
      </c>
      <c r="G49" s="35">
        <v>6400</v>
      </c>
      <c r="H49" s="175" t="s">
        <v>126</v>
      </c>
      <c r="I49" s="35">
        <v>6400</v>
      </c>
      <c r="J49" s="34" t="s">
        <v>127</v>
      </c>
      <c r="K49" s="36" t="s">
        <v>128</v>
      </c>
    </row>
    <row r="50" spans="1:11" s="37" customFormat="1" ht="43.5" x14ac:dyDescent="0.2">
      <c r="A50" s="38"/>
      <c r="B50" s="214"/>
      <c r="C50" s="39"/>
      <c r="D50" s="39"/>
      <c r="E50" s="144"/>
      <c r="F50" s="103" t="s">
        <v>129</v>
      </c>
      <c r="G50" s="41"/>
      <c r="H50" s="103" t="s">
        <v>129</v>
      </c>
      <c r="I50" s="41"/>
      <c r="J50" s="40"/>
      <c r="K50" s="52"/>
    </row>
    <row r="51" spans="1:11" s="37" customFormat="1" ht="43.5" x14ac:dyDescent="0.2">
      <c r="A51" s="42">
        <v>45</v>
      </c>
      <c r="B51" s="215" t="s">
        <v>130</v>
      </c>
      <c r="C51" s="43">
        <v>7800</v>
      </c>
      <c r="D51" s="44">
        <v>7800</v>
      </c>
      <c r="E51" s="145" t="s">
        <v>65</v>
      </c>
      <c r="F51" s="176" t="s">
        <v>131</v>
      </c>
      <c r="G51" s="35">
        <v>7800</v>
      </c>
      <c r="H51" s="176" t="s">
        <v>131</v>
      </c>
      <c r="I51" s="45">
        <v>7800</v>
      </c>
      <c r="J51" s="188" t="s">
        <v>127</v>
      </c>
      <c r="K51" s="36" t="s">
        <v>132</v>
      </c>
    </row>
    <row r="52" spans="1:11" s="37" customFormat="1" x14ac:dyDescent="0.2">
      <c r="A52" s="46"/>
      <c r="B52" s="216"/>
      <c r="C52" s="47"/>
      <c r="D52" s="48"/>
      <c r="E52" s="146"/>
      <c r="F52" s="177" t="s">
        <v>133</v>
      </c>
      <c r="G52" s="41">
        <v>8450</v>
      </c>
      <c r="H52" s="177"/>
      <c r="I52" s="50"/>
      <c r="J52" s="189"/>
      <c r="K52" s="49"/>
    </row>
    <row r="53" spans="1:11" s="37" customFormat="1" ht="43.5" x14ac:dyDescent="0.2">
      <c r="A53" s="51">
        <v>46</v>
      </c>
      <c r="B53" s="214" t="s">
        <v>134</v>
      </c>
      <c r="C53" s="39">
        <v>1031</v>
      </c>
      <c r="D53" s="39">
        <v>1031</v>
      </c>
      <c r="E53" s="144" t="s">
        <v>65</v>
      </c>
      <c r="F53" s="103" t="s">
        <v>135</v>
      </c>
      <c r="G53" s="45">
        <v>1031</v>
      </c>
      <c r="H53" s="103" t="s">
        <v>135</v>
      </c>
      <c r="I53" s="45">
        <v>1031</v>
      </c>
      <c r="J53" s="40" t="s">
        <v>127</v>
      </c>
      <c r="K53" s="52" t="s">
        <v>136</v>
      </c>
    </row>
    <row r="54" spans="1:11" s="37" customFormat="1" ht="43.5" x14ac:dyDescent="0.2">
      <c r="A54" s="38"/>
      <c r="B54" s="214"/>
      <c r="C54" s="39"/>
      <c r="D54" s="39"/>
      <c r="E54" s="144" t="s">
        <v>137</v>
      </c>
      <c r="F54" s="103"/>
      <c r="G54" s="53"/>
      <c r="H54" s="103"/>
      <c r="I54" s="53"/>
      <c r="J54" s="40"/>
      <c r="K54" s="52"/>
    </row>
    <row r="55" spans="1:11" s="37" customFormat="1" x14ac:dyDescent="0.2">
      <c r="A55" s="38"/>
      <c r="B55" s="214"/>
      <c r="C55" s="39"/>
      <c r="D55" s="39"/>
      <c r="E55" s="144" t="s">
        <v>138</v>
      </c>
      <c r="F55" s="103"/>
      <c r="G55" s="53"/>
      <c r="H55" s="103"/>
      <c r="I55" s="53"/>
      <c r="J55" s="40"/>
      <c r="K55" s="52"/>
    </row>
    <row r="56" spans="1:11" s="37" customFormat="1" x14ac:dyDescent="0.2">
      <c r="A56" s="54"/>
      <c r="B56" s="217"/>
      <c r="C56" s="55"/>
      <c r="D56" s="55"/>
      <c r="E56" s="147">
        <v>2561</v>
      </c>
      <c r="F56" s="178"/>
      <c r="G56" s="57"/>
      <c r="H56" s="178"/>
      <c r="I56" s="57"/>
      <c r="J56" s="56"/>
      <c r="K56" s="49"/>
    </row>
    <row r="57" spans="1:11" s="37" customFormat="1" ht="43.5" x14ac:dyDescent="0.2">
      <c r="A57" s="58">
        <v>47</v>
      </c>
      <c r="B57" s="214" t="s">
        <v>139</v>
      </c>
      <c r="C57" s="33">
        <v>8132</v>
      </c>
      <c r="D57" s="33">
        <v>8132</v>
      </c>
      <c r="E57" s="143" t="s">
        <v>65</v>
      </c>
      <c r="F57" s="175" t="s">
        <v>140</v>
      </c>
      <c r="G57" s="59">
        <v>8132</v>
      </c>
      <c r="H57" s="175" t="s">
        <v>140</v>
      </c>
      <c r="I57" s="59">
        <v>8132</v>
      </c>
      <c r="J57" s="34" t="s">
        <v>127</v>
      </c>
      <c r="K57" s="36" t="s">
        <v>141</v>
      </c>
    </row>
    <row r="58" spans="1:11" s="37" customFormat="1" ht="43.5" x14ac:dyDescent="0.2">
      <c r="A58" s="38"/>
      <c r="B58" s="214"/>
      <c r="C58" s="39"/>
      <c r="D58" s="39"/>
      <c r="E58" s="144"/>
      <c r="F58" s="103" t="s">
        <v>142</v>
      </c>
      <c r="G58" s="45">
        <v>8560</v>
      </c>
      <c r="H58" s="103"/>
      <c r="I58" s="45"/>
      <c r="J58" s="40"/>
      <c r="K58" s="52" t="s">
        <v>143</v>
      </c>
    </row>
    <row r="59" spans="1:11" s="37" customFormat="1" x14ac:dyDescent="0.2">
      <c r="A59" s="38"/>
      <c r="B59" s="214"/>
      <c r="C59" s="39"/>
      <c r="D59" s="39"/>
      <c r="E59" s="144"/>
      <c r="F59" s="103"/>
      <c r="G59" s="45"/>
      <c r="H59" s="103"/>
      <c r="I59" s="45"/>
      <c r="J59" s="40"/>
      <c r="K59" s="52"/>
    </row>
    <row r="60" spans="1:11" s="37" customFormat="1" x14ac:dyDescent="0.2">
      <c r="A60" s="54"/>
      <c r="B60" s="217"/>
      <c r="C60" s="55"/>
      <c r="D60" s="55"/>
      <c r="E60" s="147"/>
      <c r="F60" s="178"/>
      <c r="G60" s="60"/>
      <c r="H60" s="178"/>
      <c r="I60" s="60"/>
      <c r="J60" s="56"/>
      <c r="K60" s="49"/>
    </row>
    <row r="61" spans="1:11" s="37" customFormat="1" ht="43.5" x14ac:dyDescent="0.2">
      <c r="A61" s="58">
        <v>48</v>
      </c>
      <c r="B61" s="213" t="s">
        <v>144</v>
      </c>
      <c r="C61" s="33">
        <v>985</v>
      </c>
      <c r="D61" s="33">
        <v>985</v>
      </c>
      <c r="E61" s="143" t="s">
        <v>65</v>
      </c>
      <c r="F61" s="175" t="s">
        <v>145</v>
      </c>
      <c r="G61" s="59">
        <v>985</v>
      </c>
      <c r="H61" s="175" t="s">
        <v>145</v>
      </c>
      <c r="I61" s="59">
        <v>985</v>
      </c>
      <c r="J61" s="34" t="s">
        <v>127</v>
      </c>
      <c r="K61" s="36" t="s">
        <v>146</v>
      </c>
    </row>
    <row r="62" spans="1:11" s="37" customFormat="1" ht="43.5" x14ac:dyDescent="0.2">
      <c r="A62" s="38"/>
      <c r="B62" s="214"/>
      <c r="C62" s="39"/>
      <c r="D62" s="39"/>
      <c r="E62" s="144" t="s">
        <v>137</v>
      </c>
      <c r="F62" s="103"/>
      <c r="G62" s="53"/>
      <c r="H62" s="103"/>
      <c r="I62" s="45"/>
      <c r="J62" s="40"/>
      <c r="K62" s="52"/>
    </row>
    <row r="63" spans="1:11" s="37" customFormat="1" x14ac:dyDescent="0.2">
      <c r="A63" s="38"/>
      <c r="B63" s="214"/>
      <c r="C63" s="39"/>
      <c r="D63" s="39"/>
      <c r="E63" s="144" t="s">
        <v>138</v>
      </c>
      <c r="F63" s="103"/>
      <c r="G63" s="53"/>
      <c r="H63" s="103"/>
      <c r="I63" s="45"/>
      <c r="J63" s="40"/>
      <c r="K63" s="52"/>
    </row>
    <row r="64" spans="1:11" s="37" customFormat="1" x14ac:dyDescent="0.2">
      <c r="A64" s="54"/>
      <c r="B64" s="217"/>
      <c r="C64" s="55"/>
      <c r="D64" s="55"/>
      <c r="E64" s="147">
        <v>2561</v>
      </c>
      <c r="F64" s="178"/>
      <c r="G64" s="57"/>
      <c r="H64" s="178"/>
      <c r="I64" s="60"/>
      <c r="J64" s="56"/>
      <c r="K64" s="49"/>
    </row>
    <row r="65" spans="1:11" s="37" customFormat="1" ht="43.5" x14ac:dyDescent="0.2">
      <c r="A65" s="58">
        <v>49</v>
      </c>
      <c r="B65" s="213" t="s">
        <v>147</v>
      </c>
      <c r="C65" s="61">
        <v>39880</v>
      </c>
      <c r="D65" s="33">
        <v>39880</v>
      </c>
      <c r="E65" s="143" t="s">
        <v>65</v>
      </c>
      <c r="F65" s="175" t="s">
        <v>148</v>
      </c>
      <c r="G65" s="59">
        <v>39880</v>
      </c>
      <c r="H65" s="175" t="s">
        <v>148</v>
      </c>
      <c r="I65" s="59">
        <v>39880</v>
      </c>
      <c r="J65" s="34" t="s">
        <v>127</v>
      </c>
      <c r="K65" s="36" t="s">
        <v>149</v>
      </c>
    </row>
    <row r="66" spans="1:11" s="37" customFormat="1" x14ac:dyDescent="0.2">
      <c r="A66" s="38"/>
      <c r="B66" s="214"/>
      <c r="C66" s="39"/>
      <c r="D66" s="39"/>
      <c r="E66" s="144"/>
      <c r="F66" s="103" t="s">
        <v>150</v>
      </c>
      <c r="G66" s="45">
        <v>48150</v>
      </c>
      <c r="H66" s="103"/>
      <c r="I66" s="45"/>
      <c r="J66" s="40"/>
      <c r="K66" s="52"/>
    </row>
    <row r="67" spans="1:11" s="37" customFormat="1" x14ac:dyDescent="0.2">
      <c r="A67" s="38"/>
      <c r="B67" s="214"/>
      <c r="C67" s="39"/>
      <c r="D67" s="39"/>
      <c r="E67" s="144"/>
      <c r="F67" s="103"/>
      <c r="G67" s="45"/>
      <c r="H67" s="103"/>
      <c r="I67" s="45"/>
      <c r="J67" s="40"/>
      <c r="K67" s="52"/>
    </row>
    <row r="68" spans="1:11" s="37" customFormat="1" x14ac:dyDescent="0.2">
      <c r="A68" s="38"/>
      <c r="B68" s="214"/>
      <c r="C68" s="39"/>
      <c r="D68" s="39"/>
      <c r="E68" s="144"/>
      <c r="F68" s="103"/>
      <c r="G68" s="45"/>
      <c r="H68" s="103"/>
      <c r="I68" s="45"/>
      <c r="J68" s="40"/>
      <c r="K68" s="52"/>
    </row>
    <row r="69" spans="1:11" s="37" customFormat="1" ht="43.5" x14ac:dyDescent="0.2">
      <c r="A69" s="42">
        <v>50</v>
      </c>
      <c r="B69" s="215" t="s">
        <v>151</v>
      </c>
      <c r="C69" s="43">
        <v>11600</v>
      </c>
      <c r="D69" s="43">
        <f>G69+G70+G71+G72+G73+G74</f>
        <v>11600</v>
      </c>
      <c r="E69" s="145" t="s">
        <v>65</v>
      </c>
      <c r="F69" s="176" t="s">
        <v>152</v>
      </c>
      <c r="G69" s="35">
        <v>300</v>
      </c>
      <c r="H69" s="176" t="s">
        <v>152</v>
      </c>
      <c r="I69" s="35">
        <v>300</v>
      </c>
      <c r="J69" s="36" t="s">
        <v>127</v>
      </c>
      <c r="K69" s="62" t="s">
        <v>153</v>
      </c>
    </row>
    <row r="70" spans="1:11" s="37" customFormat="1" ht="43.5" x14ac:dyDescent="0.2">
      <c r="A70" s="63"/>
      <c r="B70" s="218" t="s">
        <v>154</v>
      </c>
      <c r="C70" s="64"/>
      <c r="D70" s="64"/>
      <c r="E70" s="148" t="s">
        <v>155</v>
      </c>
      <c r="F70" s="179" t="s">
        <v>156</v>
      </c>
      <c r="G70" s="65">
        <v>4250</v>
      </c>
      <c r="H70" s="179" t="s">
        <v>156</v>
      </c>
      <c r="I70" s="65">
        <v>4250</v>
      </c>
      <c r="J70" s="52"/>
      <c r="K70" s="66" t="s">
        <v>420</v>
      </c>
    </row>
    <row r="71" spans="1:11" s="37" customFormat="1" ht="43.5" x14ac:dyDescent="0.2">
      <c r="A71" s="63"/>
      <c r="B71" s="218"/>
      <c r="C71" s="64"/>
      <c r="D71" s="64"/>
      <c r="E71" s="148" t="s">
        <v>157</v>
      </c>
      <c r="F71" s="179" t="s">
        <v>152</v>
      </c>
      <c r="G71" s="65">
        <v>450</v>
      </c>
      <c r="H71" s="179" t="s">
        <v>152</v>
      </c>
      <c r="I71" s="65">
        <v>450</v>
      </c>
      <c r="J71" s="52"/>
      <c r="K71" s="40" t="s">
        <v>158</v>
      </c>
    </row>
    <row r="72" spans="1:11" s="37" customFormat="1" ht="43.5" x14ac:dyDescent="0.2">
      <c r="A72" s="67"/>
      <c r="B72" s="218"/>
      <c r="C72" s="64"/>
      <c r="D72" s="64"/>
      <c r="E72" s="148">
        <v>2561</v>
      </c>
      <c r="F72" s="179" t="s">
        <v>159</v>
      </c>
      <c r="G72" s="65">
        <v>4500</v>
      </c>
      <c r="H72" s="179" t="s">
        <v>159</v>
      </c>
      <c r="I72" s="65">
        <v>4500</v>
      </c>
      <c r="J72" s="52"/>
      <c r="K72" s="40" t="s">
        <v>160</v>
      </c>
    </row>
    <row r="73" spans="1:11" s="37" customFormat="1" ht="43.5" x14ac:dyDescent="0.2">
      <c r="A73" s="63"/>
      <c r="B73" s="218"/>
      <c r="C73" s="64"/>
      <c r="D73" s="64"/>
      <c r="E73" s="148"/>
      <c r="F73" s="179" t="s">
        <v>161</v>
      </c>
      <c r="G73" s="65">
        <v>1800</v>
      </c>
      <c r="H73" s="179" t="s">
        <v>161</v>
      </c>
      <c r="I73" s="65">
        <v>1800</v>
      </c>
      <c r="J73" s="52"/>
      <c r="K73" s="40" t="s">
        <v>160</v>
      </c>
    </row>
    <row r="74" spans="1:11" s="37" customFormat="1" ht="43.5" x14ac:dyDescent="0.2">
      <c r="A74" s="68"/>
      <c r="B74" s="216"/>
      <c r="C74" s="47"/>
      <c r="D74" s="47"/>
      <c r="E74" s="146"/>
      <c r="F74" s="177" t="s">
        <v>152</v>
      </c>
      <c r="G74" s="41">
        <v>300</v>
      </c>
      <c r="H74" s="177" t="s">
        <v>152</v>
      </c>
      <c r="I74" s="41">
        <v>300</v>
      </c>
      <c r="J74" s="49"/>
      <c r="K74" s="56" t="s">
        <v>162</v>
      </c>
    </row>
    <row r="75" spans="1:11" s="37" customFormat="1" ht="43.5" x14ac:dyDescent="0.2">
      <c r="A75" s="67">
        <v>51</v>
      </c>
      <c r="B75" s="218" t="s">
        <v>151</v>
      </c>
      <c r="C75" s="64">
        <v>1800</v>
      </c>
      <c r="D75" s="64">
        <f>G75</f>
        <v>1800</v>
      </c>
      <c r="E75" s="148" t="s">
        <v>65</v>
      </c>
      <c r="F75" s="179" t="s">
        <v>163</v>
      </c>
      <c r="G75" s="65">
        <v>1800</v>
      </c>
      <c r="H75" s="179" t="s">
        <v>163</v>
      </c>
      <c r="I75" s="65">
        <v>1800</v>
      </c>
      <c r="J75" s="52" t="s">
        <v>127</v>
      </c>
      <c r="K75" s="40" t="s">
        <v>164</v>
      </c>
    </row>
    <row r="76" spans="1:11" s="37" customFormat="1" ht="43.5" x14ac:dyDescent="0.2">
      <c r="A76" s="63"/>
      <c r="B76" s="218" t="s">
        <v>165</v>
      </c>
      <c r="C76" s="64"/>
      <c r="D76" s="64"/>
      <c r="E76" s="148" t="s">
        <v>155</v>
      </c>
      <c r="F76" s="179"/>
      <c r="G76" s="65"/>
      <c r="H76" s="179"/>
      <c r="I76" s="65"/>
      <c r="J76" s="52"/>
      <c r="K76" s="40"/>
    </row>
    <row r="77" spans="1:11" s="37" customFormat="1" x14ac:dyDescent="0.2">
      <c r="A77" s="63"/>
      <c r="B77" s="218"/>
      <c r="C77" s="64"/>
      <c r="D77" s="64"/>
      <c r="E77" s="148" t="s">
        <v>157</v>
      </c>
      <c r="F77" s="179"/>
      <c r="G77" s="65"/>
      <c r="H77" s="179"/>
      <c r="I77" s="65"/>
      <c r="J77" s="52"/>
      <c r="K77" s="40"/>
    </row>
    <row r="78" spans="1:11" s="37" customFormat="1" x14ac:dyDescent="0.2">
      <c r="A78" s="63"/>
      <c r="B78" s="218"/>
      <c r="C78" s="64"/>
      <c r="D78" s="64"/>
      <c r="E78" s="148">
        <v>2561</v>
      </c>
      <c r="F78" s="179"/>
      <c r="G78" s="65"/>
      <c r="H78" s="179"/>
      <c r="I78" s="65"/>
      <c r="J78" s="52"/>
      <c r="K78" s="40"/>
    </row>
    <row r="79" spans="1:11" s="37" customFormat="1" ht="43.5" x14ac:dyDescent="0.2">
      <c r="A79" s="42">
        <v>52</v>
      </c>
      <c r="B79" s="215" t="s">
        <v>151</v>
      </c>
      <c r="C79" s="43">
        <v>6800</v>
      </c>
      <c r="D79" s="43">
        <f>G79+G80+G81+G82+G83</f>
        <v>6800</v>
      </c>
      <c r="E79" s="145" t="s">
        <v>65</v>
      </c>
      <c r="F79" s="176" t="s">
        <v>152</v>
      </c>
      <c r="G79" s="35">
        <v>150</v>
      </c>
      <c r="H79" s="176" t="s">
        <v>152</v>
      </c>
      <c r="I79" s="35">
        <v>150</v>
      </c>
      <c r="J79" s="36" t="s">
        <v>127</v>
      </c>
      <c r="K79" s="34" t="s">
        <v>166</v>
      </c>
    </row>
    <row r="80" spans="1:11" s="37" customFormat="1" ht="43.5" x14ac:dyDescent="0.2">
      <c r="A80" s="63"/>
      <c r="B80" s="218" t="s">
        <v>167</v>
      </c>
      <c r="C80" s="64"/>
      <c r="D80" s="64"/>
      <c r="E80" s="148" t="s">
        <v>155</v>
      </c>
      <c r="F80" s="179" t="s">
        <v>156</v>
      </c>
      <c r="G80" s="65">
        <v>4250</v>
      </c>
      <c r="H80" s="179" t="s">
        <v>156</v>
      </c>
      <c r="I80" s="65">
        <v>4250</v>
      </c>
      <c r="J80" s="52"/>
      <c r="K80" s="40" t="s">
        <v>168</v>
      </c>
    </row>
    <row r="81" spans="1:11" s="37" customFormat="1" ht="43.5" x14ac:dyDescent="0.2">
      <c r="A81" s="63"/>
      <c r="B81" s="218"/>
      <c r="C81" s="64"/>
      <c r="D81" s="64"/>
      <c r="E81" s="148" t="s">
        <v>157</v>
      </c>
      <c r="F81" s="179" t="s">
        <v>152</v>
      </c>
      <c r="G81" s="65">
        <v>300</v>
      </c>
      <c r="H81" s="179" t="s">
        <v>152</v>
      </c>
      <c r="I81" s="65">
        <v>300</v>
      </c>
      <c r="J81" s="52"/>
      <c r="K81" s="40" t="s">
        <v>169</v>
      </c>
    </row>
    <row r="82" spans="1:11" s="37" customFormat="1" ht="43.5" x14ac:dyDescent="0.2">
      <c r="A82" s="63"/>
      <c r="B82" s="218"/>
      <c r="C82" s="64"/>
      <c r="D82" s="64"/>
      <c r="E82" s="148">
        <v>2561</v>
      </c>
      <c r="F82" s="179" t="s">
        <v>161</v>
      </c>
      <c r="G82" s="65">
        <v>1800</v>
      </c>
      <c r="H82" s="179" t="s">
        <v>161</v>
      </c>
      <c r="I82" s="65">
        <v>1800</v>
      </c>
      <c r="J82" s="52"/>
      <c r="K82" s="40" t="s">
        <v>170</v>
      </c>
    </row>
    <row r="83" spans="1:11" s="37" customFormat="1" ht="43.5" x14ac:dyDescent="0.2">
      <c r="A83" s="46"/>
      <c r="B83" s="218"/>
      <c r="C83" s="64"/>
      <c r="D83" s="64"/>
      <c r="E83" s="148"/>
      <c r="F83" s="179" t="s">
        <v>152</v>
      </c>
      <c r="G83" s="65">
        <v>300</v>
      </c>
      <c r="H83" s="179" t="s">
        <v>152</v>
      </c>
      <c r="I83" s="65">
        <v>300</v>
      </c>
      <c r="J83" s="52"/>
      <c r="K83" s="40" t="s">
        <v>171</v>
      </c>
    </row>
    <row r="84" spans="1:11" s="37" customFormat="1" ht="43.5" x14ac:dyDescent="0.2">
      <c r="A84" s="42">
        <v>53</v>
      </c>
      <c r="B84" s="215" t="s">
        <v>151</v>
      </c>
      <c r="C84" s="43">
        <v>6500</v>
      </c>
      <c r="D84" s="43">
        <f>G84+G85+G86+G87</f>
        <v>6500</v>
      </c>
      <c r="E84" s="145" t="s">
        <v>65</v>
      </c>
      <c r="F84" s="176" t="s">
        <v>152</v>
      </c>
      <c r="G84" s="35">
        <v>150</v>
      </c>
      <c r="H84" s="176" t="s">
        <v>152</v>
      </c>
      <c r="I84" s="35">
        <v>150</v>
      </c>
      <c r="J84" s="36" t="s">
        <v>127</v>
      </c>
      <c r="K84" s="34" t="s">
        <v>172</v>
      </c>
    </row>
    <row r="85" spans="1:11" s="37" customFormat="1" ht="43.5" x14ac:dyDescent="0.2">
      <c r="A85" s="67"/>
      <c r="B85" s="218" t="s">
        <v>173</v>
      </c>
      <c r="C85" s="64"/>
      <c r="D85" s="64"/>
      <c r="E85" s="148" t="s">
        <v>155</v>
      </c>
      <c r="F85" s="179" t="s">
        <v>156</v>
      </c>
      <c r="G85" s="65">
        <v>4250</v>
      </c>
      <c r="H85" s="179" t="s">
        <v>156</v>
      </c>
      <c r="I85" s="65">
        <v>4250</v>
      </c>
      <c r="J85" s="52"/>
      <c r="K85" s="40" t="s">
        <v>174</v>
      </c>
    </row>
    <row r="86" spans="1:11" s="37" customFormat="1" ht="43.5" x14ac:dyDescent="0.2">
      <c r="A86" s="63"/>
      <c r="B86" s="218"/>
      <c r="C86" s="64"/>
      <c r="D86" s="64"/>
      <c r="E86" s="148" t="s">
        <v>157</v>
      </c>
      <c r="F86" s="179" t="s">
        <v>161</v>
      </c>
      <c r="G86" s="65">
        <v>1800</v>
      </c>
      <c r="H86" s="179" t="s">
        <v>161</v>
      </c>
      <c r="I86" s="65">
        <v>1800</v>
      </c>
      <c r="J86" s="52"/>
      <c r="K86" s="40" t="s">
        <v>175</v>
      </c>
    </row>
    <row r="87" spans="1:11" s="37" customFormat="1" ht="43.5" x14ac:dyDescent="0.2">
      <c r="A87" s="46"/>
      <c r="B87" s="216"/>
      <c r="C87" s="47"/>
      <c r="D87" s="47"/>
      <c r="E87" s="146">
        <v>2561</v>
      </c>
      <c r="F87" s="177" t="s">
        <v>152</v>
      </c>
      <c r="G87" s="41">
        <v>300</v>
      </c>
      <c r="H87" s="177" t="s">
        <v>152</v>
      </c>
      <c r="I87" s="41">
        <v>300</v>
      </c>
      <c r="J87" s="49"/>
      <c r="K87" s="56" t="s">
        <v>176</v>
      </c>
    </row>
    <row r="88" spans="1:11" s="37" customFormat="1" ht="43.5" x14ac:dyDescent="0.5">
      <c r="A88" s="42">
        <v>54</v>
      </c>
      <c r="B88" s="219" t="s">
        <v>151</v>
      </c>
      <c r="C88" s="69">
        <v>6350</v>
      </c>
      <c r="D88" s="69">
        <f>G88+G89+G90</f>
        <v>6350</v>
      </c>
      <c r="E88" s="149" t="s">
        <v>65</v>
      </c>
      <c r="F88" s="70" t="s">
        <v>152</v>
      </c>
      <c r="G88" s="71">
        <v>300</v>
      </c>
      <c r="H88" s="181" t="s">
        <v>152</v>
      </c>
      <c r="I88" s="72">
        <v>300</v>
      </c>
      <c r="J88" s="190" t="s">
        <v>127</v>
      </c>
      <c r="K88" s="73" t="s">
        <v>177</v>
      </c>
    </row>
    <row r="89" spans="1:11" s="37" customFormat="1" ht="43.5" x14ac:dyDescent="0.2">
      <c r="A89" s="74"/>
      <c r="B89" s="219" t="s">
        <v>178</v>
      </c>
      <c r="C89" s="69"/>
      <c r="D89" s="69"/>
      <c r="E89" s="149" t="s">
        <v>155</v>
      </c>
      <c r="F89" s="70" t="s">
        <v>156</v>
      </c>
      <c r="G89" s="75">
        <v>4250</v>
      </c>
      <c r="H89" s="70" t="s">
        <v>156</v>
      </c>
      <c r="I89" s="76">
        <v>4250</v>
      </c>
      <c r="J89" s="191"/>
      <c r="K89" s="73" t="s">
        <v>179</v>
      </c>
    </row>
    <row r="90" spans="1:11" s="37" customFormat="1" ht="43.5" x14ac:dyDescent="0.5">
      <c r="A90" s="74"/>
      <c r="B90" s="219"/>
      <c r="C90" s="69"/>
      <c r="D90" s="69"/>
      <c r="E90" s="149" t="s">
        <v>157</v>
      </c>
      <c r="F90" s="70" t="s">
        <v>163</v>
      </c>
      <c r="G90" s="75">
        <v>1800</v>
      </c>
      <c r="H90" s="70" t="s">
        <v>163</v>
      </c>
      <c r="I90" s="76">
        <v>1800</v>
      </c>
      <c r="J90" s="192"/>
      <c r="K90" s="73" t="s">
        <v>180</v>
      </c>
    </row>
    <row r="91" spans="1:11" s="37" customFormat="1" x14ac:dyDescent="0.5">
      <c r="A91" s="74"/>
      <c r="B91" s="219"/>
      <c r="C91" s="69"/>
      <c r="D91" s="69"/>
      <c r="E91" s="149">
        <v>2561</v>
      </c>
      <c r="F91" s="70"/>
      <c r="G91" s="75"/>
      <c r="H91" s="70"/>
      <c r="I91" s="76"/>
      <c r="J91" s="193"/>
      <c r="K91" s="73"/>
    </row>
    <row r="92" spans="1:11" s="37" customFormat="1" ht="43.5" x14ac:dyDescent="0.2">
      <c r="A92" s="42">
        <v>55</v>
      </c>
      <c r="B92" s="220" t="s">
        <v>151</v>
      </c>
      <c r="C92" s="77">
        <v>10550</v>
      </c>
      <c r="D92" s="77">
        <f>G92+G93+G94</f>
        <v>10550</v>
      </c>
      <c r="E92" s="150" t="s">
        <v>65</v>
      </c>
      <c r="F92" s="78" t="s">
        <v>181</v>
      </c>
      <c r="G92" s="79">
        <v>4500</v>
      </c>
      <c r="H92" s="78" t="s">
        <v>181</v>
      </c>
      <c r="I92" s="80">
        <v>4500</v>
      </c>
      <c r="J92" s="52" t="s">
        <v>127</v>
      </c>
      <c r="K92" s="81" t="s">
        <v>182</v>
      </c>
    </row>
    <row r="93" spans="1:11" s="37" customFormat="1" ht="43.5" x14ac:dyDescent="0.2">
      <c r="A93" s="74"/>
      <c r="B93" s="219" t="s">
        <v>183</v>
      </c>
      <c r="C93" s="69"/>
      <c r="D93" s="69"/>
      <c r="E93" s="149" t="s">
        <v>155</v>
      </c>
      <c r="F93" s="70" t="s">
        <v>163</v>
      </c>
      <c r="G93" s="75">
        <v>1800</v>
      </c>
      <c r="H93" s="70" t="s">
        <v>163</v>
      </c>
      <c r="I93" s="76">
        <v>1800</v>
      </c>
      <c r="J93" s="191"/>
      <c r="K93" s="73" t="s">
        <v>184</v>
      </c>
    </row>
    <row r="94" spans="1:11" s="37" customFormat="1" ht="43.5" x14ac:dyDescent="0.5">
      <c r="A94" s="74"/>
      <c r="B94" s="219"/>
      <c r="C94" s="69"/>
      <c r="D94" s="69"/>
      <c r="E94" s="149" t="s">
        <v>157</v>
      </c>
      <c r="F94" s="70" t="s">
        <v>156</v>
      </c>
      <c r="G94" s="71">
        <v>4250</v>
      </c>
      <c r="H94" s="181" t="s">
        <v>156</v>
      </c>
      <c r="I94" s="72">
        <v>4250</v>
      </c>
      <c r="J94" s="191"/>
      <c r="K94" s="73" t="s">
        <v>185</v>
      </c>
    </row>
    <row r="95" spans="1:11" s="37" customFormat="1" x14ac:dyDescent="0.5">
      <c r="A95" s="46"/>
      <c r="B95" s="221"/>
      <c r="C95" s="82"/>
      <c r="D95" s="82"/>
      <c r="E95" s="151">
        <v>2561</v>
      </c>
      <c r="F95" s="180"/>
      <c r="G95" s="83"/>
      <c r="H95" s="180"/>
      <c r="I95" s="84"/>
      <c r="J95" s="194"/>
      <c r="K95" s="85"/>
    </row>
    <row r="96" spans="1:11" s="37" customFormat="1" ht="43.5" x14ac:dyDescent="0.5">
      <c r="A96" s="42">
        <v>56</v>
      </c>
      <c r="B96" s="219" t="s">
        <v>151</v>
      </c>
      <c r="C96" s="69">
        <v>5300</v>
      </c>
      <c r="D96" s="69">
        <f>G96+G97+G98</f>
        <v>5300</v>
      </c>
      <c r="E96" s="149" t="s">
        <v>65</v>
      </c>
      <c r="F96" s="181" t="s">
        <v>186</v>
      </c>
      <c r="G96" s="71">
        <v>1200</v>
      </c>
      <c r="H96" s="181" t="s">
        <v>186</v>
      </c>
      <c r="I96" s="72">
        <v>1200</v>
      </c>
      <c r="J96" s="36" t="s">
        <v>127</v>
      </c>
      <c r="K96" s="73" t="s">
        <v>187</v>
      </c>
    </row>
    <row r="97" spans="1:11" s="37" customFormat="1" ht="43.5" x14ac:dyDescent="0.5">
      <c r="A97" s="74"/>
      <c r="B97" s="219" t="s">
        <v>188</v>
      </c>
      <c r="C97" s="69"/>
      <c r="D97" s="69"/>
      <c r="E97" s="149" t="s">
        <v>155</v>
      </c>
      <c r="F97" s="181" t="s">
        <v>189</v>
      </c>
      <c r="G97" s="75">
        <v>3500</v>
      </c>
      <c r="H97" s="181" t="s">
        <v>189</v>
      </c>
      <c r="I97" s="76">
        <v>3500</v>
      </c>
      <c r="J97" s="191"/>
      <c r="K97" s="73" t="s">
        <v>187</v>
      </c>
    </row>
    <row r="98" spans="1:11" s="37" customFormat="1" ht="43.5" x14ac:dyDescent="0.5">
      <c r="A98" s="74"/>
      <c r="B98" s="219"/>
      <c r="C98" s="69"/>
      <c r="D98" s="69"/>
      <c r="E98" s="149" t="s">
        <v>157</v>
      </c>
      <c r="F98" s="181" t="s">
        <v>190</v>
      </c>
      <c r="G98" s="71">
        <v>600</v>
      </c>
      <c r="H98" s="181" t="s">
        <v>190</v>
      </c>
      <c r="I98" s="72">
        <v>600</v>
      </c>
      <c r="J98" s="191"/>
      <c r="K98" s="73" t="s">
        <v>191</v>
      </c>
    </row>
    <row r="99" spans="1:11" s="37" customFormat="1" x14ac:dyDescent="0.5">
      <c r="A99" s="67"/>
      <c r="B99" s="219"/>
      <c r="C99" s="69"/>
      <c r="D99" s="69"/>
      <c r="E99" s="149">
        <v>2561</v>
      </c>
      <c r="F99" s="181"/>
      <c r="G99" s="86"/>
      <c r="H99" s="70"/>
      <c r="I99" s="76"/>
      <c r="J99" s="194"/>
      <c r="K99" s="73"/>
    </row>
    <row r="100" spans="1:11" s="37" customFormat="1" ht="43.5" x14ac:dyDescent="0.5">
      <c r="A100" s="42">
        <v>57</v>
      </c>
      <c r="B100" s="220" t="s">
        <v>151</v>
      </c>
      <c r="C100" s="77">
        <v>6900</v>
      </c>
      <c r="D100" s="87">
        <f>G100+G101</f>
        <v>6900</v>
      </c>
      <c r="E100" s="150" t="s">
        <v>65</v>
      </c>
      <c r="F100" s="182" t="s">
        <v>163</v>
      </c>
      <c r="G100" s="79">
        <v>1800</v>
      </c>
      <c r="H100" s="78" t="s">
        <v>163</v>
      </c>
      <c r="I100" s="80">
        <v>1800</v>
      </c>
      <c r="J100" s="36" t="s">
        <v>127</v>
      </c>
      <c r="K100" s="81" t="s">
        <v>192</v>
      </c>
    </row>
    <row r="101" spans="1:11" s="37" customFormat="1" ht="43.5" x14ac:dyDescent="0.2">
      <c r="A101" s="67"/>
      <c r="B101" s="219" t="s">
        <v>193</v>
      </c>
      <c r="C101" s="69"/>
      <c r="D101" s="88"/>
      <c r="E101" s="149" t="s">
        <v>155</v>
      </c>
      <c r="F101" s="70" t="s">
        <v>156</v>
      </c>
      <c r="G101" s="75">
        <v>5100</v>
      </c>
      <c r="H101" s="70" t="s">
        <v>156</v>
      </c>
      <c r="I101" s="76">
        <v>5100</v>
      </c>
      <c r="J101" s="191"/>
      <c r="K101" s="73" t="s">
        <v>194</v>
      </c>
    </row>
    <row r="102" spans="1:11" s="37" customFormat="1" x14ac:dyDescent="0.5">
      <c r="A102" s="74"/>
      <c r="B102" s="219"/>
      <c r="C102" s="69"/>
      <c r="D102" s="69"/>
      <c r="E102" s="149" t="s">
        <v>157</v>
      </c>
      <c r="F102" s="181"/>
      <c r="G102" s="86"/>
      <c r="H102" s="70"/>
      <c r="I102" s="76"/>
      <c r="J102" s="191"/>
      <c r="K102" s="73"/>
    </row>
    <row r="103" spans="1:11" s="37" customFormat="1" x14ac:dyDescent="0.2">
      <c r="A103" s="67"/>
      <c r="B103" s="219"/>
      <c r="C103" s="69"/>
      <c r="D103" s="88"/>
      <c r="E103" s="149">
        <v>2561</v>
      </c>
      <c r="F103" s="70"/>
      <c r="G103" s="71"/>
      <c r="H103" s="70"/>
      <c r="I103" s="71"/>
      <c r="J103" s="194"/>
      <c r="K103" s="73"/>
    </row>
    <row r="104" spans="1:11" s="37" customFormat="1" ht="43.5" x14ac:dyDescent="0.2">
      <c r="A104" s="42">
        <v>58</v>
      </c>
      <c r="B104" s="220" t="s">
        <v>151</v>
      </c>
      <c r="C104" s="77">
        <v>6050</v>
      </c>
      <c r="D104" s="87">
        <f>G104+G105</f>
        <v>6050</v>
      </c>
      <c r="E104" s="150" t="s">
        <v>65</v>
      </c>
      <c r="F104" s="78" t="s">
        <v>163</v>
      </c>
      <c r="G104" s="89">
        <v>1800</v>
      </c>
      <c r="H104" s="78" t="s">
        <v>163</v>
      </c>
      <c r="I104" s="89">
        <v>1800</v>
      </c>
      <c r="J104" s="52" t="s">
        <v>127</v>
      </c>
      <c r="K104" s="81" t="s">
        <v>195</v>
      </c>
    </row>
    <row r="105" spans="1:11" s="37" customFormat="1" ht="43.5" x14ac:dyDescent="0.2">
      <c r="A105" s="74"/>
      <c r="B105" s="219" t="s">
        <v>193</v>
      </c>
      <c r="C105" s="69"/>
      <c r="D105" s="69"/>
      <c r="E105" s="149" t="s">
        <v>155</v>
      </c>
      <c r="F105" s="70" t="s">
        <v>156</v>
      </c>
      <c r="G105" s="75">
        <v>4250</v>
      </c>
      <c r="H105" s="70" t="s">
        <v>156</v>
      </c>
      <c r="I105" s="76">
        <v>4250</v>
      </c>
      <c r="J105" s="52"/>
      <c r="K105" s="73" t="s">
        <v>196</v>
      </c>
    </row>
    <row r="106" spans="1:11" s="37" customFormat="1" x14ac:dyDescent="0.2">
      <c r="A106" s="67"/>
      <c r="B106" s="219"/>
      <c r="C106" s="69"/>
      <c r="D106" s="69"/>
      <c r="E106" s="149" t="s">
        <v>157</v>
      </c>
      <c r="F106" s="70"/>
      <c r="G106" s="71"/>
      <c r="H106" s="70"/>
      <c r="I106" s="71"/>
      <c r="J106" s="191"/>
      <c r="K106" s="73"/>
    </row>
    <row r="107" spans="1:11" s="37" customFormat="1" x14ac:dyDescent="0.2">
      <c r="A107" s="90"/>
      <c r="B107" s="221"/>
      <c r="C107" s="82"/>
      <c r="D107" s="82"/>
      <c r="E107" s="151">
        <v>2561</v>
      </c>
      <c r="F107" s="91"/>
      <c r="G107" s="92"/>
      <c r="H107" s="91"/>
      <c r="I107" s="84"/>
      <c r="J107" s="194"/>
      <c r="K107" s="85"/>
    </row>
    <row r="108" spans="1:11" s="37" customFormat="1" ht="43.5" x14ac:dyDescent="0.5">
      <c r="A108" s="42">
        <v>59</v>
      </c>
      <c r="B108" s="220" t="s">
        <v>197</v>
      </c>
      <c r="C108" s="77">
        <v>330</v>
      </c>
      <c r="D108" s="77">
        <f>G108+G109</f>
        <v>330</v>
      </c>
      <c r="E108" s="150" t="s">
        <v>65</v>
      </c>
      <c r="F108" s="78" t="s">
        <v>198</v>
      </c>
      <c r="G108" s="93">
        <v>200</v>
      </c>
      <c r="H108" s="182" t="s">
        <v>198</v>
      </c>
      <c r="I108" s="94">
        <v>200</v>
      </c>
      <c r="J108" s="190" t="s">
        <v>127</v>
      </c>
      <c r="K108" s="81" t="s">
        <v>199</v>
      </c>
    </row>
    <row r="109" spans="1:11" s="37" customFormat="1" ht="43.5" x14ac:dyDescent="0.5">
      <c r="A109" s="74"/>
      <c r="B109" s="219"/>
      <c r="C109" s="69"/>
      <c r="D109" s="69"/>
      <c r="E109" s="149" t="s">
        <v>155</v>
      </c>
      <c r="F109" s="70" t="s">
        <v>200</v>
      </c>
      <c r="G109" s="95">
        <v>130</v>
      </c>
      <c r="H109" s="181" t="s">
        <v>200</v>
      </c>
      <c r="I109" s="72">
        <v>130</v>
      </c>
      <c r="J109" s="191"/>
      <c r="K109" s="73"/>
    </row>
    <row r="110" spans="1:11" s="37" customFormat="1" x14ac:dyDescent="0.5">
      <c r="A110" s="74"/>
      <c r="B110" s="219"/>
      <c r="C110" s="69"/>
      <c r="D110" s="69"/>
      <c r="E110" s="149" t="s">
        <v>157</v>
      </c>
      <c r="F110" s="70"/>
      <c r="G110" s="95"/>
      <c r="H110" s="181"/>
      <c r="I110" s="72"/>
      <c r="J110" s="191"/>
      <c r="K110" s="73"/>
    </row>
    <row r="111" spans="1:11" s="37" customFormat="1" x14ac:dyDescent="0.5">
      <c r="A111" s="90"/>
      <c r="B111" s="221"/>
      <c r="C111" s="82"/>
      <c r="D111" s="82"/>
      <c r="E111" s="151">
        <v>2561</v>
      </c>
      <c r="F111" s="180"/>
      <c r="G111" s="96"/>
      <c r="H111" s="91"/>
      <c r="I111" s="84"/>
      <c r="J111" s="194"/>
      <c r="K111" s="85"/>
    </row>
    <row r="112" spans="1:11" s="37" customFormat="1" ht="43.5" x14ac:dyDescent="0.5">
      <c r="A112" s="42">
        <v>60</v>
      </c>
      <c r="B112" s="220" t="s">
        <v>201</v>
      </c>
      <c r="C112" s="77">
        <v>1000</v>
      </c>
      <c r="D112" s="77">
        <f>G112+G113</f>
        <v>1000</v>
      </c>
      <c r="E112" s="150" t="s">
        <v>65</v>
      </c>
      <c r="F112" s="182" t="s">
        <v>202</v>
      </c>
      <c r="G112" s="79">
        <v>500</v>
      </c>
      <c r="H112" s="182" t="s">
        <v>202</v>
      </c>
      <c r="I112" s="79">
        <v>500</v>
      </c>
      <c r="J112" s="190" t="s">
        <v>127</v>
      </c>
      <c r="K112" s="81" t="s">
        <v>203</v>
      </c>
    </row>
    <row r="113" spans="1:11" s="37" customFormat="1" ht="43.5" x14ac:dyDescent="0.5">
      <c r="A113" s="74"/>
      <c r="B113" s="219"/>
      <c r="C113" s="69"/>
      <c r="D113" s="69"/>
      <c r="E113" s="149" t="s">
        <v>155</v>
      </c>
      <c r="F113" s="181" t="s">
        <v>204</v>
      </c>
      <c r="G113" s="75">
        <v>500</v>
      </c>
      <c r="H113" s="181" t="s">
        <v>204</v>
      </c>
      <c r="I113" s="75">
        <v>500</v>
      </c>
      <c r="J113" s="191"/>
      <c r="K113" s="73" t="s">
        <v>205</v>
      </c>
    </row>
    <row r="114" spans="1:11" s="37" customFormat="1" x14ac:dyDescent="0.5">
      <c r="A114" s="74"/>
      <c r="B114" s="219"/>
      <c r="C114" s="69"/>
      <c r="D114" s="69"/>
      <c r="E114" s="149" t="s">
        <v>157</v>
      </c>
      <c r="F114" s="181"/>
      <c r="G114" s="75"/>
      <c r="H114" s="181"/>
      <c r="I114" s="75"/>
      <c r="J114" s="191"/>
      <c r="K114" s="73"/>
    </row>
    <row r="115" spans="1:11" s="37" customFormat="1" x14ac:dyDescent="0.2">
      <c r="A115" s="90"/>
      <c r="B115" s="221"/>
      <c r="C115" s="82"/>
      <c r="D115" s="82"/>
      <c r="E115" s="151">
        <v>2561</v>
      </c>
      <c r="F115" s="91"/>
      <c r="G115" s="83"/>
      <c r="H115" s="91"/>
      <c r="I115" s="83"/>
      <c r="J115" s="194"/>
      <c r="K115" s="85"/>
    </row>
    <row r="116" spans="1:11" s="37" customFormat="1" ht="43.5" x14ac:dyDescent="0.2">
      <c r="A116" s="42">
        <v>61</v>
      </c>
      <c r="B116" s="220" t="s">
        <v>206</v>
      </c>
      <c r="C116" s="77">
        <v>1680</v>
      </c>
      <c r="D116" s="77">
        <f>G116+G117</f>
        <v>1680</v>
      </c>
      <c r="E116" s="150" t="s">
        <v>65</v>
      </c>
      <c r="F116" s="78" t="s">
        <v>202</v>
      </c>
      <c r="G116" s="79">
        <v>840</v>
      </c>
      <c r="H116" s="78" t="s">
        <v>202</v>
      </c>
      <c r="I116" s="79">
        <v>840</v>
      </c>
      <c r="J116" s="190" t="s">
        <v>127</v>
      </c>
      <c r="K116" s="81" t="s">
        <v>207</v>
      </c>
    </row>
    <row r="117" spans="1:11" s="37" customFormat="1" ht="43.5" x14ac:dyDescent="0.2">
      <c r="A117" s="74"/>
      <c r="B117" s="219"/>
      <c r="C117" s="69"/>
      <c r="D117" s="69"/>
      <c r="E117" s="149" t="s">
        <v>155</v>
      </c>
      <c r="F117" s="70" t="s">
        <v>204</v>
      </c>
      <c r="G117" s="75">
        <v>840</v>
      </c>
      <c r="H117" s="70" t="s">
        <v>204</v>
      </c>
      <c r="I117" s="75">
        <v>840</v>
      </c>
      <c r="J117" s="191"/>
      <c r="K117" s="73" t="s">
        <v>208</v>
      </c>
    </row>
    <row r="118" spans="1:11" s="37" customFormat="1" x14ac:dyDescent="0.5">
      <c r="A118" s="67"/>
      <c r="B118" s="219"/>
      <c r="C118" s="69"/>
      <c r="D118" s="69"/>
      <c r="E118" s="149" t="s">
        <v>157</v>
      </c>
      <c r="F118" s="181"/>
      <c r="G118" s="75"/>
      <c r="H118" s="181"/>
      <c r="I118" s="75"/>
      <c r="J118" s="191"/>
      <c r="K118" s="73"/>
    </row>
    <row r="119" spans="1:11" s="37" customFormat="1" x14ac:dyDescent="0.5">
      <c r="A119" s="90"/>
      <c r="B119" s="221"/>
      <c r="C119" s="82"/>
      <c r="D119" s="82"/>
      <c r="E119" s="151">
        <v>2561</v>
      </c>
      <c r="F119" s="180"/>
      <c r="G119" s="83"/>
      <c r="H119" s="180"/>
      <c r="I119" s="83"/>
      <c r="J119" s="194"/>
      <c r="K119" s="85"/>
    </row>
    <row r="120" spans="1:11" s="97" customFormat="1" ht="43.5" x14ac:dyDescent="0.2">
      <c r="A120" s="42">
        <v>62</v>
      </c>
      <c r="B120" s="220" t="s">
        <v>209</v>
      </c>
      <c r="C120" s="77">
        <v>310</v>
      </c>
      <c r="D120" s="77">
        <v>310</v>
      </c>
      <c r="E120" s="150" t="s">
        <v>65</v>
      </c>
      <c r="F120" s="78" t="s">
        <v>210</v>
      </c>
      <c r="G120" s="79">
        <v>310</v>
      </c>
      <c r="H120" s="78" t="s">
        <v>210</v>
      </c>
      <c r="I120" s="79">
        <v>310</v>
      </c>
      <c r="J120" s="36" t="s">
        <v>127</v>
      </c>
      <c r="K120" s="81" t="s">
        <v>211</v>
      </c>
    </row>
    <row r="121" spans="1:11" s="37" customFormat="1" ht="43.5" x14ac:dyDescent="0.2">
      <c r="A121" s="67"/>
      <c r="B121" s="219"/>
      <c r="C121" s="69"/>
      <c r="D121" s="69"/>
      <c r="E121" s="149" t="s">
        <v>155</v>
      </c>
      <c r="F121" s="70"/>
      <c r="G121" s="98"/>
      <c r="H121" s="70"/>
      <c r="I121" s="71"/>
      <c r="J121" s="191"/>
      <c r="K121" s="73"/>
    </row>
    <row r="122" spans="1:11" s="37" customFormat="1" x14ac:dyDescent="0.5">
      <c r="A122" s="74"/>
      <c r="B122" s="219"/>
      <c r="C122" s="69"/>
      <c r="D122" s="69"/>
      <c r="E122" s="149" t="s">
        <v>157</v>
      </c>
      <c r="F122" s="181"/>
      <c r="G122" s="86"/>
      <c r="H122" s="181"/>
      <c r="I122" s="75"/>
      <c r="J122" s="192"/>
      <c r="K122" s="73"/>
    </row>
    <row r="123" spans="1:11" s="37" customFormat="1" x14ac:dyDescent="0.2">
      <c r="A123" s="74"/>
      <c r="B123" s="219"/>
      <c r="C123" s="69"/>
      <c r="D123" s="69"/>
      <c r="E123" s="149">
        <v>2561</v>
      </c>
      <c r="F123" s="70"/>
      <c r="G123" s="98"/>
      <c r="H123" s="70"/>
      <c r="I123" s="71"/>
      <c r="J123" s="191"/>
      <c r="K123" s="73"/>
    </row>
    <row r="124" spans="1:11" s="37" customFormat="1" ht="43.5" x14ac:dyDescent="0.2">
      <c r="A124" s="42">
        <v>63</v>
      </c>
      <c r="B124" s="220" t="s">
        <v>212</v>
      </c>
      <c r="C124" s="99">
        <v>30472.25</v>
      </c>
      <c r="D124" s="77">
        <f>G124+G125+G126+G127+G128+G129+G130+G131+G132+G133+G134+G135+G136+G137+G138+G139+G140+G141</f>
        <v>30472.25</v>
      </c>
      <c r="E124" s="152" t="s">
        <v>65</v>
      </c>
      <c r="F124" s="78" t="s">
        <v>213</v>
      </c>
      <c r="G124" s="89">
        <v>3641</v>
      </c>
      <c r="H124" s="78" t="s">
        <v>213</v>
      </c>
      <c r="I124" s="89">
        <v>3641</v>
      </c>
      <c r="J124" s="36" t="s">
        <v>127</v>
      </c>
      <c r="K124" s="81" t="s">
        <v>214</v>
      </c>
    </row>
    <row r="125" spans="1:11" s="37" customFormat="1" ht="43.5" x14ac:dyDescent="0.2">
      <c r="A125" s="67"/>
      <c r="B125" s="219"/>
      <c r="C125" s="100"/>
      <c r="D125" s="69"/>
      <c r="E125" s="153" t="s">
        <v>137</v>
      </c>
      <c r="F125" s="70" t="s">
        <v>215</v>
      </c>
      <c r="G125" s="71">
        <v>1665</v>
      </c>
      <c r="H125" s="70" t="s">
        <v>215</v>
      </c>
      <c r="I125" s="71">
        <v>1665</v>
      </c>
      <c r="J125" s="191"/>
      <c r="K125" s="73" t="s">
        <v>216</v>
      </c>
    </row>
    <row r="126" spans="1:11" s="37" customFormat="1" ht="43.5" x14ac:dyDescent="0.2">
      <c r="A126" s="74"/>
      <c r="B126" s="219"/>
      <c r="C126" s="100"/>
      <c r="D126" s="69"/>
      <c r="E126" s="153" t="s">
        <v>138</v>
      </c>
      <c r="F126" s="70" t="s">
        <v>213</v>
      </c>
      <c r="G126" s="71">
        <v>1442.25</v>
      </c>
      <c r="H126" s="70" t="s">
        <v>213</v>
      </c>
      <c r="I126" s="71">
        <v>1442.25</v>
      </c>
      <c r="J126" s="191"/>
      <c r="K126" s="73" t="s">
        <v>217</v>
      </c>
    </row>
    <row r="127" spans="1:11" s="37" customFormat="1" ht="43.5" x14ac:dyDescent="0.2">
      <c r="A127" s="74"/>
      <c r="B127" s="219"/>
      <c r="C127" s="100"/>
      <c r="D127" s="69"/>
      <c r="E127" s="153">
        <v>2561</v>
      </c>
      <c r="F127" s="70" t="s">
        <v>213</v>
      </c>
      <c r="G127" s="71">
        <v>3200</v>
      </c>
      <c r="H127" s="70" t="s">
        <v>213</v>
      </c>
      <c r="I127" s="71">
        <v>3200</v>
      </c>
      <c r="J127" s="191"/>
      <c r="K127" s="73" t="s">
        <v>218</v>
      </c>
    </row>
    <row r="128" spans="1:11" s="37" customFormat="1" ht="43.5" x14ac:dyDescent="0.2">
      <c r="A128" s="74"/>
      <c r="B128" s="219"/>
      <c r="C128" s="100"/>
      <c r="D128" s="69"/>
      <c r="E128" s="154"/>
      <c r="F128" s="70" t="s">
        <v>213</v>
      </c>
      <c r="G128" s="75">
        <v>696.5</v>
      </c>
      <c r="H128" s="70" t="s">
        <v>213</v>
      </c>
      <c r="I128" s="75">
        <v>696.5</v>
      </c>
      <c r="J128" s="52"/>
      <c r="K128" s="73" t="s">
        <v>219</v>
      </c>
    </row>
    <row r="129" spans="1:11" s="37" customFormat="1" ht="43.5" x14ac:dyDescent="0.5">
      <c r="A129" s="74"/>
      <c r="B129" s="219"/>
      <c r="C129" s="100"/>
      <c r="D129" s="69"/>
      <c r="E129" s="154"/>
      <c r="F129" s="181" t="s">
        <v>220</v>
      </c>
      <c r="G129" s="75">
        <v>920.5</v>
      </c>
      <c r="H129" s="181" t="s">
        <v>220</v>
      </c>
      <c r="I129" s="75">
        <v>920.5</v>
      </c>
      <c r="J129" s="191"/>
      <c r="K129" s="73" t="s">
        <v>221</v>
      </c>
    </row>
    <row r="130" spans="1:11" s="37" customFormat="1" ht="43.5" x14ac:dyDescent="0.2">
      <c r="A130" s="74"/>
      <c r="B130" s="219"/>
      <c r="C130" s="100"/>
      <c r="D130" s="69"/>
      <c r="E130" s="154"/>
      <c r="F130" s="70" t="s">
        <v>222</v>
      </c>
      <c r="G130" s="71">
        <v>2250</v>
      </c>
      <c r="H130" s="70" t="s">
        <v>222</v>
      </c>
      <c r="I130" s="71">
        <v>2250</v>
      </c>
      <c r="J130" s="191"/>
      <c r="K130" s="73" t="s">
        <v>223</v>
      </c>
    </row>
    <row r="131" spans="1:11" s="37" customFormat="1" ht="43.5" x14ac:dyDescent="0.5">
      <c r="A131" s="101"/>
      <c r="B131" s="219"/>
      <c r="C131" s="100"/>
      <c r="D131" s="69"/>
      <c r="E131" s="153"/>
      <c r="F131" s="70" t="s">
        <v>224</v>
      </c>
      <c r="G131" s="75">
        <v>1550</v>
      </c>
      <c r="H131" s="70" t="s">
        <v>224</v>
      </c>
      <c r="I131" s="75">
        <v>1550</v>
      </c>
      <c r="J131" s="191"/>
      <c r="K131" s="73" t="s">
        <v>225</v>
      </c>
    </row>
    <row r="132" spans="1:11" s="37" customFormat="1" ht="43.5" x14ac:dyDescent="0.2">
      <c r="A132" s="67"/>
      <c r="B132" s="219"/>
      <c r="C132" s="100"/>
      <c r="D132" s="69"/>
      <c r="E132" s="153"/>
      <c r="F132" s="70" t="s">
        <v>226</v>
      </c>
      <c r="G132" s="75">
        <v>1365</v>
      </c>
      <c r="H132" s="70" t="s">
        <v>226</v>
      </c>
      <c r="I132" s="75">
        <v>1365</v>
      </c>
      <c r="J132" s="191"/>
      <c r="K132" s="73" t="s">
        <v>227</v>
      </c>
    </row>
    <row r="133" spans="1:11" s="37" customFormat="1" ht="43.5" x14ac:dyDescent="0.5">
      <c r="A133" s="101"/>
      <c r="B133" s="219"/>
      <c r="C133" s="100"/>
      <c r="D133" s="69"/>
      <c r="E133" s="153"/>
      <c r="F133" s="181" t="s">
        <v>228</v>
      </c>
      <c r="G133" s="75">
        <v>204</v>
      </c>
      <c r="H133" s="181" t="s">
        <v>228</v>
      </c>
      <c r="I133" s="75">
        <v>204</v>
      </c>
      <c r="J133" s="52"/>
      <c r="K133" s="73" t="s">
        <v>229</v>
      </c>
    </row>
    <row r="134" spans="1:11" s="37" customFormat="1" ht="43.5" x14ac:dyDescent="0.5">
      <c r="A134" s="101"/>
      <c r="B134" s="219"/>
      <c r="C134" s="100"/>
      <c r="D134" s="69"/>
      <c r="E134" s="153"/>
      <c r="F134" s="181" t="s">
        <v>230</v>
      </c>
      <c r="G134" s="75">
        <v>306</v>
      </c>
      <c r="H134" s="181" t="s">
        <v>230</v>
      </c>
      <c r="I134" s="75">
        <v>306</v>
      </c>
      <c r="J134" s="191"/>
      <c r="K134" s="73" t="s">
        <v>231</v>
      </c>
    </row>
    <row r="135" spans="1:11" s="37" customFormat="1" ht="43.5" x14ac:dyDescent="0.5">
      <c r="A135" s="101"/>
      <c r="B135" s="219"/>
      <c r="C135" s="100"/>
      <c r="D135" s="69"/>
      <c r="E135" s="153"/>
      <c r="F135" s="181" t="s">
        <v>232</v>
      </c>
      <c r="G135" s="75">
        <v>850</v>
      </c>
      <c r="H135" s="181" t="s">
        <v>232</v>
      </c>
      <c r="I135" s="75">
        <v>850</v>
      </c>
      <c r="J135" s="191"/>
      <c r="K135" s="73" t="s">
        <v>233</v>
      </c>
    </row>
    <row r="136" spans="1:11" s="37" customFormat="1" ht="43.5" x14ac:dyDescent="0.5">
      <c r="A136" s="101"/>
      <c r="B136" s="219"/>
      <c r="C136" s="100"/>
      <c r="D136" s="69"/>
      <c r="E136" s="153"/>
      <c r="F136" s="70" t="s">
        <v>220</v>
      </c>
      <c r="G136" s="75">
        <v>2120</v>
      </c>
      <c r="H136" s="70" t="s">
        <v>220</v>
      </c>
      <c r="I136" s="75">
        <v>2120</v>
      </c>
      <c r="J136" s="191"/>
      <c r="K136" s="73" t="s">
        <v>234</v>
      </c>
    </row>
    <row r="137" spans="1:11" s="37" customFormat="1" ht="43.5" x14ac:dyDescent="0.5">
      <c r="A137" s="67"/>
      <c r="B137" s="219"/>
      <c r="C137" s="100"/>
      <c r="D137" s="69"/>
      <c r="E137" s="153"/>
      <c r="F137" s="181" t="s">
        <v>235</v>
      </c>
      <c r="G137" s="75">
        <v>3180</v>
      </c>
      <c r="H137" s="181" t="s">
        <v>235</v>
      </c>
      <c r="I137" s="75">
        <v>3180</v>
      </c>
      <c r="J137" s="191"/>
      <c r="K137" s="73" t="s">
        <v>236</v>
      </c>
    </row>
    <row r="138" spans="1:11" s="37" customFormat="1" ht="43.5" x14ac:dyDescent="0.5">
      <c r="A138" s="74"/>
      <c r="B138" s="219"/>
      <c r="C138" s="100"/>
      <c r="D138" s="69"/>
      <c r="E138" s="153"/>
      <c r="F138" s="181" t="s">
        <v>237</v>
      </c>
      <c r="G138" s="75">
        <v>2160</v>
      </c>
      <c r="H138" s="181" t="s">
        <v>237</v>
      </c>
      <c r="I138" s="75">
        <v>2160</v>
      </c>
      <c r="J138" s="191"/>
      <c r="K138" s="73" t="s">
        <v>238</v>
      </c>
    </row>
    <row r="139" spans="1:11" s="37" customFormat="1" ht="43.5" x14ac:dyDescent="0.5">
      <c r="A139" s="74"/>
      <c r="B139" s="219"/>
      <c r="C139" s="100"/>
      <c r="D139" s="69"/>
      <c r="E139" s="153"/>
      <c r="F139" s="181" t="s">
        <v>220</v>
      </c>
      <c r="G139" s="75">
        <v>1709</v>
      </c>
      <c r="H139" s="181" t="s">
        <v>220</v>
      </c>
      <c r="I139" s="75">
        <v>1709</v>
      </c>
      <c r="J139" s="191"/>
      <c r="K139" s="73" t="s">
        <v>239</v>
      </c>
    </row>
    <row r="140" spans="1:11" s="37" customFormat="1" ht="43.5" x14ac:dyDescent="0.2">
      <c r="A140" s="67"/>
      <c r="B140" s="218"/>
      <c r="C140" s="102"/>
      <c r="D140" s="64"/>
      <c r="E140" s="155"/>
      <c r="F140" s="179" t="s">
        <v>222</v>
      </c>
      <c r="G140" s="65">
        <v>1450</v>
      </c>
      <c r="H140" s="179" t="s">
        <v>222</v>
      </c>
      <c r="I140" s="65">
        <v>1450</v>
      </c>
      <c r="J140" s="52"/>
      <c r="K140" s="40" t="s">
        <v>240</v>
      </c>
    </row>
    <row r="141" spans="1:11" s="37" customFormat="1" ht="43.5" x14ac:dyDescent="0.2">
      <c r="A141" s="68"/>
      <c r="B141" s="216"/>
      <c r="C141" s="48"/>
      <c r="D141" s="47"/>
      <c r="E141" s="156"/>
      <c r="F141" s="177" t="s">
        <v>228</v>
      </c>
      <c r="G141" s="41">
        <v>1763</v>
      </c>
      <c r="H141" s="177" t="s">
        <v>228</v>
      </c>
      <c r="I141" s="41">
        <v>1763</v>
      </c>
      <c r="J141" s="49"/>
      <c r="K141" s="56" t="s">
        <v>241</v>
      </c>
    </row>
    <row r="142" spans="1:11" s="37" customFormat="1" ht="43.5" x14ac:dyDescent="0.2">
      <c r="A142" s="42">
        <v>64</v>
      </c>
      <c r="B142" s="215" t="s">
        <v>242</v>
      </c>
      <c r="C142" s="44">
        <v>250</v>
      </c>
      <c r="D142" s="43">
        <f>G142</f>
        <v>250</v>
      </c>
      <c r="E142" s="157" t="s">
        <v>65</v>
      </c>
      <c r="F142" s="176" t="s">
        <v>243</v>
      </c>
      <c r="G142" s="35">
        <v>250</v>
      </c>
      <c r="H142" s="176" t="s">
        <v>243</v>
      </c>
      <c r="I142" s="35">
        <v>250</v>
      </c>
      <c r="J142" s="52" t="s">
        <v>127</v>
      </c>
      <c r="K142" s="34" t="s">
        <v>244</v>
      </c>
    </row>
    <row r="143" spans="1:11" s="37" customFormat="1" ht="43.5" x14ac:dyDescent="0.2">
      <c r="A143" s="63"/>
      <c r="B143" s="218"/>
      <c r="C143" s="102"/>
      <c r="D143" s="64"/>
      <c r="E143" s="155" t="s">
        <v>137</v>
      </c>
      <c r="F143" s="179"/>
      <c r="G143" s="65"/>
      <c r="H143" s="179"/>
      <c r="I143" s="65"/>
      <c r="J143" s="52"/>
      <c r="K143" s="40"/>
    </row>
    <row r="144" spans="1:11" s="37" customFormat="1" x14ac:dyDescent="0.2">
      <c r="A144" s="67"/>
      <c r="B144" s="218"/>
      <c r="C144" s="102"/>
      <c r="D144" s="64"/>
      <c r="E144" s="155" t="s">
        <v>138</v>
      </c>
      <c r="F144" s="179"/>
      <c r="G144" s="65"/>
      <c r="H144" s="179"/>
      <c r="I144" s="65"/>
      <c r="J144" s="52"/>
      <c r="K144" s="40"/>
    </row>
    <row r="145" spans="1:11" s="37" customFormat="1" x14ac:dyDescent="0.2">
      <c r="A145" s="68"/>
      <c r="B145" s="216"/>
      <c r="C145" s="48"/>
      <c r="D145" s="47"/>
      <c r="E145" s="156">
        <v>2561</v>
      </c>
      <c r="F145" s="177"/>
      <c r="G145" s="41"/>
      <c r="H145" s="177"/>
      <c r="I145" s="41"/>
      <c r="J145" s="49"/>
      <c r="K145" s="56"/>
    </row>
    <row r="146" spans="1:11" s="37" customFormat="1" ht="43.5" x14ac:dyDescent="0.2">
      <c r="A146" s="42">
        <v>65</v>
      </c>
      <c r="B146" s="215" t="s">
        <v>212</v>
      </c>
      <c r="C146" s="43">
        <v>37542</v>
      </c>
      <c r="D146" s="43">
        <f>G146+G147+G148+G149+G150+G151+G152+G153+G154+G155+G156+G157</f>
        <v>37542</v>
      </c>
      <c r="E146" s="158" t="s">
        <v>65</v>
      </c>
      <c r="F146" s="176" t="s">
        <v>213</v>
      </c>
      <c r="G146" s="35">
        <v>134.5</v>
      </c>
      <c r="H146" s="176" t="s">
        <v>213</v>
      </c>
      <c r="I146" s="35">
        <v>134.5</v>
      </c>
      <c r="J146" s="36" t="s">
        <v>127</v>
      </c>
      <c r="K146" s="34" t="s">
        <v>245</v>
      </c>
    </row>
    <row r="147" spans="1:11" s="37" customFormat="1" ht="43.5" x14ac:dyDescent="0.2">
      <c r="A147" s="63"/>
      <c r="B147" s="218"/>
      <c r="C147" s="64"/>
      <c r="D147" s="64"/>
      <c r="E147" s="159" t="s">
        <v>137</v>
      </c>
      <c r="F147" s="179" t="s">
        <v>213</v>
      </c>
      <c r="G147" s="65">
        <v>1000</v>
      </c>
      <c r="H147" s="179" t="s">
        <v>213</v>
      </c>
      <c r="I147" s="65">
        <v>1000</v>
      </c>
      <c r="J147" s="52"/>
      <c r="K147" s="40" t="s">
        <v>246</v>
      </c>
    </row>
    <row r="148" spans="1:11" s="37" customFormat="1" ht="43.5" x14ac:dyDescent="0.2">
      <c r="A148" s="63"/>
      <c r="B148" s="218"/>
      <c r="C148" s="64"/>
      <c r="D148" s="64"/>
      <c r="E148" s="159" t="s">
        <v>138</v>
      </c>
      <c r="F148" s="179" t="s">
        <v>213</v>
      </c>
      <c r="G148" s="65">
        <v>9584.5</v>
      </c>
      <c r="H148" s="179" t="s">
        <v>213</v>
      </c>
      <c r="I148" s="65">
        <v>9584.5</v>
      </c>
      <c r="J148" s="52"/>
      <c r="K148" s="40" t="s">
        <v>247</v>
      </c>
    </row>
    <row r="149" spans="1:11" s="37" customFormat="1" ht="43.5" x14ac:dyDescent="0.2">
      <c r="A149" s="63"/>
      <c r="B149" s="218"/>
      <c r="C149" s="64"/>
      <c r="D149" s="64"/>
      <c r="E149" s="159">
        <v>2561</v>
      </c>
      <c r="F149" s="179" t="s">
        <v>213</v>
      </c>
      <c r="G149" s="65">
        <v>2720</v>
      </c>
      <c r="H149" s="179" t="s">
        <v>213</v>
      </c>
      <c r="I149" s="65">
        <v>2720</v>
      </c>
      <c r="J149" s="52"/>
      <c r="K149" s="40" t="s">
        <v>248</v>
      </c>
    </row>
    <row r="150" spans="1:11" s="37" customFormat="1" ht="43.5" x14ac:dyDescent="0.2">
      <c r="A150" s="63"/>
      <c r="B150" s="218"/>
      <c r="C150" s="64"/>
      <c r="D150" s="64"/>
      <c r="E150" s="159"/>
      <c r="F150" s="179" t="s">
        <v>249</v>
      </c>
      <c r="G150" s="65">
        <v>1150</v>
      </c>
      <c r="H150" s="179" t="s">
        <v>249</v>
      </c>
      <c r="I150" s="65">
        <v>1150</v>
      </c>
      <c r="J150" s="52"/>
      <c r="K150" s="40" t="s">
        <v>250</v>
      </c>
    </row>
    <row r="151" spans="1:11" s="37" customFormat="1" ht="43.5" x14ac:dyDescent="0.2">
      <c r="A151" s="63"/>
      <c r="B151" s="218"/>
      <c r="C151" s="64"/>
      <c r="D151" s="64"/>
      <c r="E151" s="159"/>
      <c r="F151" s="179" t="s">
        <v>222</v>
      </c>
      <c r="G151" s="65">
        <v>2900</v>
      </c>
      <c r="H151" s="179" t="s">
        <v>222</v>
      </c>
      <c r="I151" s="65">
        <v>2900</v>
      </c>
      <c r="J151" s="52"/>
      <c r="K151" s="40" t="s">
        <v>251</v>
      </c>
    </row>
    <row r="152" spans="1:11" s="37" customFormat="1" ht="43.5" x14ac:dyDescent="0.2">
      <c r="A152" s="63"/>
      <c r="B152" s="218"/>
      <c r="C152" s="64"/>
      <c r="D152" s="64"/>
      <c r="E152" s="159"/>
      <c r="F152" s="179" t="s">
        <v>228</v>
      </c>
      <c r="G152" s="65">
        <v>875</v>
      </c>
      <c r="H152" s="179" t="s">
        <v>228</v>
      </c>
      <c r="I152" s="65">
        <v>875</v>
      </c>
      <c r="J152" s="52"/>
      <c r="K152" s="40" t="s">
        <v>252</v>
      </c>
    </row>
    <row r="153" spans="1:11" s="37" customFormat="1" ht="43.5" x14ac:dyDescent="0.2">
      <c r="A153" s="63"/>
      <c r="B153" s="218"/>
      <c r="C153" s="64"/>
      <c r="D153" s="64"/>
      <c r="E153" s="159"/>
      <c r="F153" s="179" t="s">
        <v>228</v>
      </c>
      <c r="G153" s="65">
        <v>356</v>
      </c>
      <c r="H153" s="179" t="s">
        <v>228</v>
      </c>
      <c r="I153" s="65">
        <v>356</v>
      </c>
      <c r="J153" s="52"/>
      <c r="K153" s="40" t="s">
        <v>253</v>
      </c>
    </row>
    <row r="154" spans="1:11" s="37" customFormat="1" ht="43.5" x14ac:dyDescent="0.2">
      <c r="A154" s="63"/>
      <c r="B154" s="218"/>
      <c r="C154" s="64"/>
      <c r="D154" s="64"/>
      <c r="E154" s="159"/>
      <c r="F154" s="179" t="s">
        <v>228</v>
      </c>
      <c r="G154" s="65">
        <v>1244</v>
      </c>
      <c r="H154" s="179" t="s">
        <v>228</v>
      </c>
      <c r="I154" s="65">
        <v>1244</v>
      </c>
      <c r="J154" s="52"/>
      <c r="K154" s="40" t="s">
        <v>254</v>
      </c>
    </row>
    <row r="155" spans="1:11" s="37" customFormat="1" ht="43.5" x14ac:dyDescent="0.2">
      <c r="A155" s="63"/>
      <c r="B155" s="218"/>
      <c r="C155" s="64"/>
      <c r="D155" s="64"/>
      <c r="E155" s="159"/>
      <c r="F155" s="179" t="s">
        <v>220</v>
      </c>
      <c r="G155" s="65">
        <v>11085</v>
      </c>
      <c r="H155" s="179" t="s">
        <v>220</v>
      </c>
      <c r="I155" s="65">
        <v>11085</v>
      </c>
      <c r="J155" s="52"/>
      <c r="K155" s="40" t="s">
        <v>255</v>
      </c>
    </row>
    <row r="156" spans="1:11" s="37" customFormat="1" ht="43.5" x14ac:dyDescent="0.2">
      <c r="A156" s="63"/>
      <c r="B156" s="218"/>
      <c r="C156" s="64"/>
      <c r="D156" s="64"/>
      <c r="E156" s="159"/>
      <c r="F156" s="179" t="s">
        <v>230</v>
      </c>
      <c r="G156" s="65">
        <v>4488</v>
      </c>
      <c r="H156" s="179" t="s">
        <v>230</v>
      </c>
      <c r="I156" s="65">
        <v>4488</v>
      </c>
      <c r="J156" s="52"/>
      <c r="K156" s="40" t="s">
        <v>256</v>
      </c>
    </row>
    <row r="157" spans="1:11" s="37" customFormat="1" ht="43.5" x14ac:dyDescent="0.2">
      <c r="A157" s="68"/>
      <c r="B157" s="216"/>
      <c r="C157" s="47"/>
      <c r="D157" s="47"/>
      <c r="E157" s="160"/>
      <c r="F157" s="177" t="s">
        <v>257</v>
      </c>
      <c r="G157" s="41">
        <v>2005</v>
      </c>
      <c r="H157" s="177" t="s">
        <v>257</v>
      </c>
      <c r="I157" s="41">
        <v>2005</v>
      </c>
      <c r="J157" s="49"/>
      <c r="K157" s="56" t="s">
        <v>258</v>
      </c>
    </row>
    <row r="158" spans="1:11" s="37" customFormat="1" ht="43.5" x14ac:dyDescent="0.2">
      <c r="A158" s="42">
        <v>66</v>
      </c>
      <c r="B158" s="215" t="s">
        <v>259</v>
      </c>
      <c r="C158" s="43">
        <v>1040</v>
      </c>
      <c r="D158" s="43">
        <f>G158+G159+G160</f>
        <v>1040</v>
      </c>
      <c r="E158" s="158" t="s">
        <v>65</v>
      </c>
      <c r="F158" s="176" t="s">
        <v>260</v>
      </c>
      <c r="G158" s="35">
        <v>200</v>
      </c>
      <c r="H158" s="176" t="s">
        <v>260</v>
      </c>
      <c r="I158" s="35">
        <v>200</v>
      </c>
      <c r="J158" s="36" t="s">
        <v>127</v>
      </c>
      <c r="K158" s="34" t="s">
        <v>261</v>
      </c>
    </row>
    <row r="159" spans="1:11" s="37" customFormat="1" ht="43.5" x14ac:dyDescent="0.2">
      <c r="A159" s="63"/>
      <c r="B159" s="218"/>
      <c r="C159" s="64"/>
      <c r="D159" s="64"/>
      <c r="E159" s="159" t="s">
        <v>137</v>
      </c>
      <c r="F159" s="179" t="s">
        <v>262</v>
      </c>
      <c r="G159" s="65">
        <v>420</v>
      </c>
      <c r="H159" s="179" t="s">
        <v>262</v>
      </c>
      <c r="I159" s="65">
        <v>420</v>
      </c>
      <c r="J159" s="52"/>
      <c r="K159" s="40" t="s">
        <v>263</v>
      </c>
    </row>
    <row r="160" spans="1:11" s="37" customFormat="1" ht="43.5" x14ac:dyDescent="0.2">
      <c r="A160" s="63"/>
      <c r="B160" s="218"/>
      <c r="C160" s="64"/>
      <c r="D160" s="64"/>
      <c r="E160" s="159" t="s">
        <v>138</v>
      </c>
      <c r="F160" s="179"/>
      <c r="G160" s="65">
        <v>420</v>
      </c>
      <c r="H160" s="179"/>
      <c r="I160" s="65">
        <v>420</v>
      </c>
      <c r="J160" s="52"/>
      <c r="K160" s="40" t="s">
        <v>264</v>
      </c>
    </row>
    <row r="161" spans="1:11" s="37" customFormat="1" x14ac:dyDescent="0.2">
      <c r="A161" s="68"/>
      <c r="B161" s="216"/>
      <c r="C161" s="47"/>
      <c r="D161" s="47"/>
      <c r="E161" s="160">
        <v>2561</v>
      </c>
      <c r="F161" s="177"/>
      <c r="G161" s="104"/>
      <c r="H161" s="177"/>
      <c r="I161" s="104"/>
      <c r="J161" s="49"/>
      <c r="K161" s="56"/>
    </row>
    <row r="162" spans="1:11" s="37" customFormat="1" ht="43.5" x14ac:dyDescent="0.2">
      <c r="A162" s="42">
        <v>67</v>
      </c>
      <c r="B162" s="215" t="s">
        <v>259</v>
      </c>
      <c r="C162" s="43">
        <v>300</v>
      </c>
      <c r="D162" s="43">
        <f>G162</f>
        <v>300</v>
      </c>
      <c r="E162" s="158" t="s">
        <v>65</v>
      </c>
      <c r="F162" s="176" t="s">
        <v>260</v>
      </c>
      <c r="G162" s="35">
        <v>300</v>
      </c>
      <c r="H162" s="176" t="s">
        <v>260</v>
      </c>
      <c r="I162" s="35">
        <v>300</v>
      </c>
      <c r="J162" s="36" t="s">
        <v>127</v>
      </c>
      <c r="K162" s="34" t="s">
        <v>265</v>
      </c>
    </row>
    <row r="163" spans="1:11" s="37" customFormat="1" ht="43.5" x14ac:dyDescent="0.2">
      <c r="A163" s="63"/>
      <c r="B163" s="218"/>
      <c r="C163" s="64"/>
      <c r="D163" s="64"/>
      <c r="E163" s="159" t="s">
        <v>137</v>
      </c>
      <c r="F163" s="179"/>
      <c r="G163" s="105"/>
      <c r="H163" s="179"/>
      <c r="I163" s="105"/>
      <c r="J163" s="52"/>
      <c r="K163" s="40"/>
    </row>
    <row r="164" spans="1:11" s="37" customFormat="1" x14ac:dyDescent="0.2">
      <c r="A164" s="63"/>
      <c r="B164" s="218"/>
      <c r="C164" s="64"/>
      <c r="D164" s="64"/>
      <c r="E164" s="159" t="s">
        <v>138</v>
      </c>
      <c r="F164" s="179"/>
      <c r="G164" s="105"/>
      <c r="H164" s="179"/>
      <c r="I164" s="105"/>
      <c r="J164" s="52"/>
      <c r="K164" s="40"/>
    </row>
    <row r="165" spans="1:11" s="37" customFormat="1" x14ac:dyDescent="0.2">
      <c r="A165" s="68"/>
      <c r="B165" s="216"/>
      <c r="C165" s="47"/>
      <c r="D165" s="47"/>
      <c r="E165" s="160">
        <v>2561</v>
      </c>
      <c r="F165" s="177"/>
      <c r="G165" s="104"/>
      <c r="H165" s="177"/>
      <c r="I165" s="104"/>
      <c r="J165" s="49"/>
      <c r="K165" s="56"/>
    </row>
    <row r="166" spans="1:11" s="37" customFormat="1" ht="43.5" x14ac:dyDescent="0.2">
      <c r="A166" s="42">
        <v>68</v>
      </c>
      <c r="B166" s="215" t="s">
        <v>212</v>
      </c>
      <c r="C166" s="43">
        <v>36412.25</v>
      </c>
      <c r="D166" s="43">
        <f>G166+G167+G168+G169+G170+G171+G172+G173+G174</f>
        <v>36412.25</v>
      </c>
      <c r="E166" s="158" t="s">
        <v>65</v>
      </c>
      <c r="F166" s="176" t="s">
        <v>213</v>
      </c>
      <c r="G166" s="35">
        <v>5504.25</v>
      </c>
      <c r="H166" s="176" t="s">
        <v>213</v>
      </c>
      <c r="I166" s="35">
        <v>5504.25</v>
      </c>
      <c r="J166" s="36" t="s">
        <v>127</v>
      </c>
      <c r="K166" s="34" t="s">
        <v>266</v>
      </c>
    </row>
    <row r="167" spans="1:11" s="37" customFormat="1" ht="43.5" x14ac:dyDescent="0.2">
      <c r="A167" s="63"/>
      <c r="B167" s="218" t="s">
        <v>267</v>
      </c>
      <c r="C167" s="64"/>
      <c r="D167" s="64"/>
      <c r="E167" s="159" t="s">
        <v>137</v>
      </c>
      <c r="F167" s="179" t="s">
        <v>213</v>
      </c>
      <c r="G167" s="65">
        <v>930</v>
      </c>
      <c r="H167" s="179" t="s">
        <v>213</v>
      </c>
      <c r="I167" s="65">
        <v>930</v>
      </c>
      <c r="J167" s="40"/>
      <c r="K167" s="40" t="s">
        <v>268</v>
      </c>
    </row>
    <row r="168" spans="1:11" s="37" customFormat="1" ht="43.5" x14ac:dyDescent="0.2">
      <c r="A168" s="63"/>
      <c r="B168" s="218"/>
      <c r="C168" s="64"/>
      <c r="D168" s="64"/>
      <c r="E168" s="159" t="s">
        <v>138</v>
      </c>
      <c r="F168" s="179" t="s">
        <v>228</v>
      </c>
      <c r="G168" s="65">
        <v>398</v>
      </c>
      <c r="H168" s="179" t="s">
        <v>228</v>
      </c>
      <c r="I168" s="65">
        <v>398</v>
      </c>
      <c r="J168" s="52"/>
      <c r="K168" s="40" t="s">
        <v>269</v>
      </c>
    </row>
    <row r="169" spans="1:11" s="37" customFormat="1" ht="43.5" x14ac:dyDescent="0.2">
      <c r="A169" s="63"/>
      <c r="B169" s="218"/>
      <c r="C169" s="64"/>
      <c r="D169" s="64"/>
      <c r="E169" s="159">
        <v>2561</v>
      </c>
      <c r="F169" s="179" t="s">
        <v>249</v>
      </c>
      <c r="G169" s="65">
        <v>2940</v>
      </c>
      <c r="H169" s="179" t="s">
        <v>249</v>
      </c>
      <c r="I169" s="65">
        <v>2940</v>
      </c>
      <c r="J169" s="52"/>
      <c r="K169" s="40" t="s">
        <v>270</v>
      </c>
    </row>
    <row r="170" spans="1:11" s="37" customFormat="1" ht="43.5" x14ac:dyDescent="0.2">
      <c r="A170" s="63"/>
      <c r="B170" s="218"/>
      <c r="C170" s="64"/>
      <c r="D170" s="64"/>
      <c r="E170" s="159"/>
      <c r="F170" s="179" t="s">
        <v>228</v>
      </c>
      <c r="G170" s="65">
        <v>3713</v>
      </c>
      <c r="H170" s="179" t="s">
        <v>228</v>
      </c>
      <c r="I170" s="65">
        <v>3713</v>
      </c>
      <c r="J170" s="52"/>
      <c r="K170" s="40" t="s">
        <v>271</v>
      </c>
    </row>
    <row r="171" spans="1:11" s="37" customFormat="1" ht="43.5" x14ac:dyDescent="0.2">
      <c r="A171" s="63"/>
      <c r="B171" s="218"/>
      <c r="C171" s="64"/>
      <c r="D171" s="64"/>
      <c r="E171" s="159"/>
      <c r="F171" s="179" t="s">
        <v>220</v>
      </c>
      <c r="G171" s="65">
        <v>1975</v>
      </c>
      <c r="H171" s="179" t="s">
        <v>220</v>
      </c>
      <c r="I171" s="65">
        <v>1975</v>
      </c>
      <c r="J171" s="52"/>
      <c r="K171" s="40" t="s">
        <v>272</v>
      </c>
    </row>
    <row r="172" spans="1:11" s="37" customFormat="1" ht="43.5" x14ac:dyDescent="0.2">
      <c r="A172" s="63"/>
      <c r="B172" s="218"/>
      <c r="C172" s="64"/>
      <c r="D172" s="64"/>
      <c r="E172" s="159"/>
      <c r="F172" s="179" t="s">
        <v>213</v>
      </c>
      <c r="G172" s="65">
        <v>11842</v>
      </c>
      <c r="H172" s="179" t="s">
        <v>213</v>
      </c>
      <c r="I172" s="65">
        <v>11842</v>
      </c>
      <c r="J172" s="52"/>
      <c r="K172" s="40" t="s">
        <v>273</v>
      </c>
    </row>
    <row r="173" spans="1:11" s="37" customFormat="1" ht="43.5" x14ac:dyDescent="0.2">
      <c r="A173" s="63"/>
      <c r="B173" s="218"/>
      <c r="C173" s="64"/>
      <c r="D173" s="64"/>
      <c r="E173" s="159"/>
      <c r="F173" s="179" t="s">
        <v>220</v>
      </c>
      <c r="G173" s="65">
        <v>7970</v>
      </c>
      <c r="H173" s="179" t="s">
        <v>220</v>
      </c>
      <c r="I173" s="65">
        <v>7970</v>
      </c>
      <c r="J173" s="52"/>
      <c r="K173" s="40" t="s">
        <v>274</v>
      </c>
    </row>
    <row r="174" spans="1:11" s="37" customFormat="1" ht="43.5" x14ac:dyDescent="0.2">
      <c r="A174" s="68"/>
      <c r="B174" s="216"/>
      <c r="C174" s="47"/>
      <c r="D174" s="47"/>
      <c r="E174" s="160"/>
      <c r="F174" s="177" t="s">
        <v>257</v>
      </c>
      <c r="G174" s="41">
        <v>1140</v>
      </c>
      <c r="H174" s="177" t="s">
        <v>257</v>
      </c>
      <c r="I174" s="41">
        <v>1140</v>
      </c>
      <c r="J174" s="56"/>
      <c r="K174" s="56" t="s">
        <v>275</v>
      </c>
    </row>
    <row r="175" spans="1:11" s="37" customFormat="1" ht="43.5" x14ac:dyDescent="0.2">
      <c r="A175" s="42">
        <v>69</v>
      </c>
      <c r="B175" s="215" t="s">
        <v>212</v>
      </c>
      <c r="C175" s="106">
        <v>38729.25</v>
      </c>
      <c r="D175" s="43">
        <f>G175+G176+G177+G178+G179+G180+G181+G182+G183+G184</f>
        <v>38729.25</v>
      </c>
      <c r="E175" s="158" t="s">
        <v>65</v>
      </c>
      <c r="F175" s="176" t="s">
        <v>213</v>
      </c>
      <c r="G175" s="35">
        <v>9357.25</v>
      </c>
      <c r="H175" s="176" t="s">
        <v>213</v>
      </c>
      <c r="I175" s="35">
        <v>9357.25</v>
      </c>
      <c r="J175" s="36" t="s">
        <v>127</v>
      </c>
      <c r="K175" s="34" t="s">
        <v>276</v>
      </c>
    </row>
    <row r="176" spans="1:11" s="37" customFormat="1" ht="43.5" x14ac:dyDescent="0.2">
      <c r="A176" s="63"/>
      <c r="B176" s="218"/>
      <c r="C176" s="64"/>
      <c r="D176" s="64"/>
      <c r="E176" s="159" t="s">
        <v>137</v>
      </c>
      <c r="F176" s="179" t="s">
        <v>277</v>
      </c>
      <c r="G176" s="65">
        <v>4500</v>
      </c>
      <c r="H176" s="179" t="s">
        <v>277</v>
      </c>
      <c r="I176" s="65">
        <v>4500</v>
      </c>
      <c r="J176" s="52"/>
      <c r="K176" s="40" t="s">
        <v>278</v>
      </c>
    </row>
    <row r="177" spans="1:11" s="37" customFormat="1" ht="43.5" x14ac:dyDescent="0.2">
      <c r="A177" s="63"/>
      <c r="B177" s="218"/>
      <c r="C177" s="64"/>
      <c r="D177" s="64"/>
      <c r="E177" s="159" t="s">
        <v>138</v>
      </c>
      <c r="F177" s="179" t="s">
        <v>237</v>
      </c>
      <c r="G177" s="65">
        <v>4590</v>
      </c>
      <c r="H177" s="179" t="s">
        <v>237</v>
      </c>
      <c r="I177" s="65">
        <v>4590</v>
      </c>
      <c r="J177" s="52"/>
      <c r="K177" s="40" t="s">
        <v>279</v>
      </c>
    </row>
    <row r="178" spans="1:11" s="37" customFormat="1" ht="43.5" x14ac:dyDescent="0.2">
      <c r="A178" s="63"/>
      <c r="B178" s="218"/>
      <c r="C178" s="64"/>
      <c r="D178" s="64"/>
      <c r="E178" s="159">
        <v>2561</v>
      </c>
      <c r="F178" s="179" t="s">
        <v>226</v>
      </c>
      <c r="G178" s="65">
        <v>910</v>
      </c>
      <c r="H178" s="179" t="s">
        <v>226</v>
      </c>
      <c r="I178" s="65">
        <v>910</v>
      </c>
      <c r="J178" s="52"/>
      <c r="K178" s="40" t="s">
        <v>280</v>
      </c>
    </row>
    <row r="179" spans="1:11" s="37" customFormat="1" ht="43.5" x14ac:dyDescent="0.2">
      <c r="A179" s="63"/>
      <c r="B179" s="218"/>
      <c r="C179" s="64"/>
      <c r="D179" s="64"/>
      <c r="E179" s="159"/>
      <c r="F179" s="179" t="s">
        <v>232</v>
      </c>
      <c r="G179" s="65">
        <v>4397</v>
      </c>
      <c r="H179" s="179" t="s">
        <v>232</v>
      </c>
      <c r="I179" s="65">
        <v>4397</v>
      </c>
      <c r="J179" s="52"/>
      <c r="K179" s="40" t="s">
        <v>281</v>
      </c>
    </row>
    <row r="180" spans="1:11" s="37" customFormat="1" ht="43.5" x14ac:dyDescent="0.2">
      <c r="A180" s="63"/>
      <c r="B180" s="218"/>
      <c r="C180" s="64"/>
      <c r="D180" s="64"/>
      <c r="E180" s="159"/>
      <c r="F180" s="179" t="s">
        <v>232</v>
      </c>
      <c r="G180" s="65">
        <v>2435</v>
      </c>
      <c r="H180" s="179" t="s">
        <v>232</v>
      </c>
      <c r="I180" s="65">
        <v>2435</v>
      </c>
      <c r="J180" s="52"/>
      <c r="K180" s="40" t="s">
        <v>282</v>
      </c>
    </row>
    <row r="181" spans="1:11" s="37" customFormat="1" ht="43.5" x14ac:dyDescent="0.2">
      <c r="A181" s="63"/>
      <c r="B181" s="218"/>
      <c r="C181" s="64"/>
      <c r="D181" s="64"/>
      <c r="E181" s="159"/>
      <c r="F181" s="179" t="s">
        <v>283</v>
      </c>
      <c r="G181" s="65">
        <v>4750</v>
      </c>
      <c r="H181" s="179" t="s">
        <v>283</v>
      </c>
      <c r="I181" s="65">
        <v>4750</v>
      </c>
      <c r="J181" s="52"/>
      <c r="K181" s="40" t="s">
        <v>284</v>
      </c>
    </row>
    <row r="182" spans="1:11" s="37" customFormat="1" ht="43.5" x14ac:dyDescent="0.2">
      <c r="A182" s="63"/>
      <c r="B182" s="218"/>
      <c r="C182" s="64"/>
      <c r="D182" s="64"/>
      <c r="E182" s="159"/>
      <c r="F182" s="179" t="s">
        <v>283</v>
      </c>
      <c r="G182" s="65">
        <v>3600</v>
      </c>
      <c r="H182" s="179" t="s">
        <v>283</v>
      </c>
      <c r="I182" s="65">
        <v>3600</v>
      </c>
      <c r="J182" s="52"/>
      <c r="K182" s="40" t="s">
        <v>285</v>
      </c>
    </row>
    <row r="183" spans="1:11" s="37" customFormat="1" ht="43.5" x14ac:dyDescent="0.2">
      <c r="A183" s="63"/>
      <c r="B183" s="218"/>
      <c r="C183" s="64"/>
      <c r="D183" s="64"/>
      <c r="E183" s="159"/>
      <c r="F183" s="179" t="s">
        <v>249</v>
      </c>
      <c r="G183" s="65">
        <v>2690</v>
      </c>
      <c r="H183" s="179" t="s">
        <v>249</v>
      </c>
      <c r="I183" s="65">
        <v>2690</v>
      </c>
      <c r="J183" s="52"/>
      <c r="K183" s="40" t="s">
        <v>286</v>
      </c>
    </row>
    <row r="184" spans="1:11" s="37" customFormat="1" ht="43.5" x14ac:dyDescent="0.2">
      <c r="A184" s="68"/>
      <c r="B184" s="216"/>
      <c r="C184" s="47"/>
      <c r="D184" s="47"/>
      <c r="E184" s="160"/>
      <c r="F184" s="177" t="s">
        <v>257</v>
      </c>
      <c r="G184" s="41">
        <v>1500</v>
      </c>
      <c r="H184" s="177" t="s">
        <v>257</v>
      </c>
      <c r="I184" s="41">
        <v>1500</v>
      </c>
      <c r="J184" s="49"/>
      <c r="K184" s="56" t="s">
        <v>287</v>
      </c>
    </row>
    <row r="185" spans="1:11" s="37" customFormat="1" ht="43.5" x14ac:dyDescent="0.2">
      <c r="A185" s="42">
        <v>70</v>
      </c>
      <c r="B185" s="215" t="s">
        <v>288</v>
      </c>
      <c r="C185" s="43">
        <v>9660</v>
      </c>
      <c r="D185" s="43">
        <f>G185+G186</f>
        <v>9660</v>
      </c>
      <c r="E185" s="158" t="s">
        <v>65</v>
      </c>
      <c r="F185" s="176" t="s">
        <v>289</v>
      </c>
      <c r="G185" s="35">
        <v>4160</v>
      </c>
      <c r="H185" s="176" t="s">
        <v>289</v>
      </c>
      <c r="I185" s="35">
        <v>4160</v>
      </c>
      <c r="J185" s="36" t="s">
        <v>127</v>
      </c>
      <c r="K185" s="34" t="s">
        <v>290</v>
      </c>
    </row>
    <row r="186" spans="1:11" s="37" customFormat="1" ht="43.5" x14ac:dyDescent="0.2">
      <c r="A186" s="63"/>
      <c r="B186" s="218"/>
      <c r="C186" s="64"/>
      <c r="D186" s="64"/>
      <c r="E186" s="159" t="s">
        <v>137</v>
      </c>
      <c r="F186" s="179" t="s">
        <v>291</v>
      </c>
      <c r="G186" s="65">
        <v>5500</v>
      </c>
      <c r="H186" s="179" t="s">
        <v>291</v>
      </c>
      <c r="I186" s="65">
        <v>5500</v>
      </c>
      <c r="J186" s="52"/>
      <c r="K186" s="40" t="s">
        <v>292</v>
      </c>
    </row>
    <row r="187" spans="1:11" s="37" customFormat="1" x14ac:dyDescent="0.2">
      <c r="A187" s="63"/>
      <c r="B187" s="218"/>
      <c r="C187" s="64"/>
      <c r="D187" s="64"/>
      <c r="E187" s="159" t="s">
        <v>138</v>
      </c>
      <c r="F187" s="179"/>
      <c r="G187" s="105"/>
      <c r="H187" s="179"/>
      <c r="I187" s="105"/>
      <c r="J187" s="52"/>
      <c r="K187" s="40"/>
    </row>
    <row r="188" spans="1:11" s="37" customFormat="1" x14ac:dyDescent="0.2">
      <c r="A188" s="63"/>
      <c r="B188" s="218"/>
      <c r="C188" s="64"/>
      <c r="D188" s="64"/>
      <c r="E188" s="159">
        <v>2561</v>
      </c>
      <c r="F188" s="179"/>
      <c r="G188" s="105"/>
      <c r="H188" s="179"/>
      <c r="I188" s="105"/>
      <c r="J188" s="52"/>
      <c r="K188" s="40"/>
    </row>
    <row r="189" spans="1:11" s="37" customFormat="1" x14ac:dyDescent="0.2">
      <c r="A189" s="68"/>
      <c r="B189" s="216"/>
      <c r="C189" s="47"/>
      <c r="D189" s="47"/>
      <c r="E189" s="160"/>
      <c r="F189" s="177"/>
      <c r="G189" s="104"/>
      <c r="H189" s="177"/>
      <c r="I189" s="104"/>
      <c r="J189" s="49"/>
      <c r="K189" s="56"/>
    </row>
    <row r="190" spans="1:11" s="37" customFormat="1" ht="43.5" x14ac:dyDescent="0.2">
      <c r="A190" s="42">
        <v>71</v>
      </c>
      <c r="B190" s="215" t="s">
        <v>288</v>
      </c>
      <c r="C190" s="43">
        <v>745</v>
      </c>
      <c r="D190" s="43">
        <f>G190+G191</f>
        <v>745</v>
      </c>
      <c r="E190" s="158" t="s">
        <v>65</v>
      </c>
      <c r="F190" s="176" t="s">
        <v>289</v>
      </c>
      <c r="G190" s="35">
        <v>625</v>
      </c>
      <c r="H190" s="176" t="s">
        <v>289</v>
      </c>
      <c r="I190" s="35">
        <v>625</v>
      </c>
      <c r="J190" s="36" t="s">
        <v>127</v>
      </c>
      <c r="K190" s="34" t="s">
        <v>293</v>
      </c>
    </row>
    <row r="191" spans="1:11" s="37" customFormat="1" ht="43.5" x14ac:dyDescent="0.2">
      <c r="A191" s="63"/>
      <c r="B191" s="218"/>
      <c r="C191" s="64"/>
      <c r="D191" s="64"/>
      <c r="E191" s="159" t="s">
        <v>137</v>
      </c>
      <c r="F191" s="179" t="s">
        <v>294</v>
      </c>
      <c r="G191" s="65">
        <v>120</v>
      </c>
      <c r="H191" s="179" t="s">
        <v>294</v>
      </c>
      <c r="I191" s="65">
        <v>120</v>
      </c>
      <c r="J191" s="52"/>
      <c r="K191" s="40" t="s">
        <v>295</v>
      </c>
    </row>
    <row r="192" spans="1:11" s="37" customFormat="1" x14ac:dyDescent="0.2">
      <c r="A192" s="63"/>
      <c r="B192" s="218"/>
      <c r="C192" s="64"/>
      <c r="D192" s="64"/>
      <c r="E192" s="159" t="s">
        <v>138</v>
      </c>
      <c r="F192" s="179"/>
      <c r="G192" s="105"/>
      <c r="H192" s="179"/>
      <c r="I192" s="105"/>
      <c r="J192" s="52"/>
      <c r="K192" s="40"/>
    </row>
    <row r="193" spans="1:11" s="37" customFormat="1" x14ac:dyDescent="0.2">
      <c r="A193" s="68"/>
      <c r="B193" s="216"/>
      <c r="C193" s="47"/>
      <c r="D193" s="47"/>
      <c r="E193" s="160">
        <v>2561</v>
      </c>
      <c r="F193" s="177"/>
      <c r="G193" s="104"/>
      <c r="H193" s="177"/>
      <c r="I193" s="104"/>
      <c r="J193" s="49"/>
      <c r="K193" s="56"/>
    </row>
    <row r="194" spans="1:11" s="37" customFormat="1" ht="43.5" x14ac:dyDescent="0.2">
      <c r="A194" s="42">
        <v>72</v>
      </c>
      <c r="B194" s="215" t="s">
        <v>288</v>
      </c>
      <c r="C194" s="43">
        <v>8127</v>
      </c>
      <c r="D194" s="43">
        <f>G194+G195+G196+G197+G198</f>
        <v>8547</v>
      </c>
      <c r="E194" s="158" t="s">
        <v>65</v>
      </c>
      <c r="F194" s="176" t="s">
        <v>228</v>
      </c>
      <c r="G194" s="35">
        <v>682</v>
      </c>
      <c r="H194" s="176" t="s">
        <v>228</v>
      </c>
      <c r="I194" s="35">
        <v>682</v>
      </c>
      <c r="J194" s="36" t="s">
        <v>127</v>
      </c>
      <c r="K194" s="34" t="s">
        <v>296</v>
      </c>
    </row>
    <row r="195" spans="1:11" s="37" customFormat="1" ht="43.5" x14ac:dyDescent="0.2">
      <c r="A195" s="63"/>
      <c r="B195" s="218"/>
      <c r="C195" s="64"/>
      <c r="D195" s="64"/>
      <c r="E195" s="159" t="s">
        <v>137</v>
      </c>
      <c r="F195" s="179" t="s">
        <v>228</v>
      </c>
      <c r="G195" s="65">
        <v>3250</v>
      </c>
      <c r="H195" s="179" t="s">
        <v>228</v>
      </c>
      <c r="I195" s="65">
        <v>3250</v>
      </c>
      <c r="J195" s="52"/>
      <c r="K195" s="40" t="s">
        <v>297</v>
      </c>
    </row>
    <row r="196" spans="1:11" s="37" customFormat="1" ht="43.5" x14ac:dyDescent="0.2">
      <c r="A196" s="63"/>
      <c r="B196" s="218"/>
      <c r="C196" s="64"/>
      <c r="D196" s="64"/>
      <c r="E196" s="159" t="s">
        <v>138</v>
      </c>
      <c r="F196" s="179" t="s">
        <v>213</v>
      </c>
      <c r="G196" s="65">
        <v>3196</v>
      </c>
      <c r="H196" s="179" t="s">
        <v>213</v>
      </c>
      <c r="I196" s="65">
        <v>3196</v>
      </c>
      <c r="J196" s="40"/>
      <c r="K196" s="40" t="s">
        <v>298</v>
      </c>
    </row>
    <row r="197" spans="1:11" s="37" customFormat="1" ht="43.5" x14ac:dyDescent="0.2">
      <c r="A197" s="68"/>
      <c r="B197" s="216"/>
      <c r="C197" s="47"/>
      <c r="D197" s="47"/>
      <c r="E197" s="160">
        <v>2561</v>
      </c>
      <c r="F197" s="177" t="s">
        <v>213</v>
      </c>
      <c r="G197" s="41">
        <v>999</v>
      </c>
      <c r="H197" s="177" t="s">
        <v>213</v>
      </c>
      <c r="I197" s="41">
        <v>999</v>
      </c>
      <c r="J197" s="49"/>
      <c r="K197" s="56" t="s">
        <v>299</v>
      </c>
    </row>
    <row r="198" spans="1:11" s="37" customFormat="1" ht="43.5" x14ac:dyDescent="0.2">
      <c r="A198" s="42">
        <v>73</v>
      </c>
      <c r="B198" s="215" t="s">
        <v>259</v>
      </c>
      <c r="C198" s="43">
        <v>420</v>
      </c>
      <c r="D198" s="43">
        <f>G198</f>
        <v>420</v>
      </c>
      <c r="E198" s="158" t="s">
        <v>65</v>
      </c>
      <c r="F198" s="176" t="s">
        <v>262</v>
      </c>
      <c r="G198" s="35">
        <v>420</v>
      </c>
      <c r="H198" s="176" t="s">
        <v>262</v>
      </c>
      <c r="I198" s="35">
        <v>420</v>
      </c>
      <c r="J198" s="36" t="s">
        <v>127</v>
      </c>
      <c r="K198" s="34" t="s">
        <v>300</v>
      </c>
    </row>
    <row r="199" spans="1:11" s="37" customFormat="1" ht="43.5" x14ac:dyDescent="0.2">
      <c r="A199" s="63"/>
      <c r="B199" s="218"/>
      <c r="C199" s="64"/>
      <c r="D199" s="64"/>
      <c r="E199" s="159" t="s">
        <v>137</v>
      </c>
      <c r="F199" s="179"/>
      <c r="G199" s="105"/>
      <c r="H199" s="179"/>
      <c r="I199" s="105"/>
      <c r="J199" s="52"/>
      <c r="K199" s="40"/>
    </row>
    <row r="200" spans="1:11" s="37" customFormat="1" x14ac:dyDescent="0.2">
      <c r="A200" s="63"/>
      <c r="B200" s="218"/>
      <c r="C200" s="64"/>
      <c r="D200" s="64"/>
      <c r="E200" s="159" t="s">
        <v>138</v>
      </c>
      <c r="F200" s="179"/>
      <c r="G200" s="105"/>
      <c r="H200" s="179"/>
      <c r="I200" s="105"/>
      <c r="J200" s="52"/>
      <c r="K200" s="40"/>
    </row>
    <row r="201" spans="1:11" s="37" customFormat="1" x14ac:dyDescent="0.2">
      <c r="A201" s="68"/>
      <c r="B201" s="216"/>
      <c r="C201" s="47"/>
      <c r="D201" s="47"/>
      <c r="E201" s="160">
        <v>2561</v>
      </c>
      <c r="F201" s="177"/>
      <c r="G201" s="104"/>
      <c r="H201" s="177"/>
      <c r="I201" s="104"/>
      <c r="J201" s="49"/>
      <c r="K201" s="56"/>
    </row>
    <row r="202" spans="1:11" s="37" customFormat="1" ht="43.5" x14ac:dyDescent="0.2">
      <c r="A202" s="42">
        <v>74</v>
      </c>
      <c r="B202" s="215" t="s">
        <v>212</v>
      </c>
      <c r="C202" s="43">
        <v>15922.5</v>
      </c>
      <c r="D202" s="43">
        <f>G202+G203+G204+G205+G206+G207+G208+G209+G210</f>
        <v>15922.5</v>
      </c>
      <c r="E202" s="158" t="s">
        <v>65</v>
      </c>
      <c r="F202" s="176" t="s">
        <v>213</v>
      </c>
      <c r="G202" s="35">
        <v>4387.5</v>
      </c>
      <c r="H202" s="176" t="s">
        <v>213</v>
      </c>
      <c r="I202" s="35">
        <v>4387.5</v>
      </c>
      <c r="J202" s="36" t="s">
        <v>127</v>
      </c>
      <c r="K202" s="34" t="s">
        <v>301</v>
      </c>
    </row>
    <row r="203" spans="1:11" s="37" customFormat="1" ht="43.5" x14ac:dyDescent="0.2">
      <c r="A203" s="63"/>
      <c r="B203" s="218"/>
      <c r="C203" s="64"/>
      <c r="D203" s="64"/>
      <c r="E203" s="159" t="s">
        <v>137</v>
      </c>
      <c r="F203" s="179" t="s">
        <v>277</v>
      </c>
      <c r="G203" s="65">
        <v>2360</v>
      </c>
      <c r="H203" s="179" t="s">
        <v>277</v>
      </c>
      <c r="I203" s="65">
        <v>2360</v>
      </c>
      <c r="J203" s="52"/>
      <c r="K203" s="40" t="s">
        <v>302</v>
      </c>
    </row>
    <row r="204" spans="1:11" s="37" customFormat="1" ht="43.5" x14ac:dyDescent="0.2">
      <c r="A204" s="63"/>
      <c r="B204" s="218"/>
      <c r="C204" s="64"/>
      <c r="D204" s="64"/>
      <c r="E204" s="159" t="s">
        <v>138</v>
      </c>
      <c r="F204" s="179" t="s">
        <v>303</v>
      </c>
      <c r="G204" s="65">
        <v>300</v>
      </c>
      <c r="H204" s="179" t="s">
        <v>303</v>
      </c>
      <c r="I204" s="65">
        <v>300</v>
      </c>
      <c r="J204" s="52"/>
      <c r="K204" s="40" t="s">
        <v>304</v>
      </c>
    </row>
    <row r="205" spans="1:11" s="37" customFormat="1" ht="43.5" x14ac:dyDescent="0.2">
      <c r="A205" s="63"/>
      <c r="B205" s="218"/>
      <c r="C205" s="64"/>
      <c r="D205" s="64"/>
      <c r="E205" s="159">
        <v>2561</v>
      </c>
      <c r="F205" s="179" t="s">
        <v>220</v>
      </c>
      <c r="G205" s="65">
        <v>3270</v>
      </c>
      <c r="H205" s="179" t="s">
        <v>220</v>
      </c>
      <c r="I205" s="65">
        <v>3270</v>
      </c>
      <c r="J205" s="52"/>
      <c r="K205" s="40" t="s">
        <v>305</v>
      </c>
    </row>
    <row r="206" spans="1:11" s="37" customFormat="1" ht="43.5" x14ac:dyDescent="0.2">
      <c r="A206" s="63"/>
      <c r="B206" s="218"/>
      <c r="C206" s="64"/>
      <c r="D206" s="64"/>
      <c r="E206" s="159"/>
      <c r="F206" s="179" t="s">
        <v>249</v>
      </c>
      <c r="G206" s="65">
        <v>2390</v>
      </c>
      <c r="H206" s="179" t="s">
        <v>249</v>
      </c>
      <c r="I206" s="65">
        <v>2390</v>
      </c>
      <c r="J206" s="52"/>
      <c r="K206" s="40" t="s">
        <v>306</v>
      </c>
    </row>
    <row r="207" spans="1:11" s="37" customFormat="1" ht="43.5" x14ac:dyDescent="0.2">
      <c r="A207" s="63"/>
      <c r="B207" s="218"/>
      <c r="C207" s="64"/>
      <c r="D207" s="64"/>
      <c r="E207" s="159"/>
      <c r="F207" s="179" t="s">
        <v>226</v>
      </c>
      <c r="G207" s="65">
        <v>445</v>
      </c>
      <c r="H207" s="179" t="s">
        <v>226</v>
      </c>
      <c r="I207" s="65">
        <v>445</v>
      </c>
      <c r="J207" s="52"/>
      <c r="K207" s="40" t="s">
        <v>307</v>
      </c>
    </row>
    <row r="208" spans="1:11" s="37" customFormat="1" ht="43.5" x14ac:dyDescent="0.2">
      <c r="A208" s="63"/>
      <c r="B208" s="218"/>
      <c r="C208" s="64"/>
      <c r="D208" s="64"/>
      <c r="E208" s="159"/>
      <c r="F208" s="179" t="s">
        <v>308</v>
      </c>
      <c r="G208" s="65">
        <v>400</v>
      </c>
      <c r="H208" s="179" t="s">
        <v>308</v>
      </c>
      <c r="I208" s="65">
        <v>400</v>
      </c>
      <c r="J208" s="52"/>
      <c r="K208" s="40" t="s">
        <v>309</v>
      </c>
    </row>
    <row r="209" spans="1:11" s="37" customFormat="1" ht="43.5" x14ac:dyDescent="0.2">
      <c r="A209" s="63"/>
      <c r="B209" s="218"/>
      <c r="C209" s="64"/>
      <c r="D209" s="64"/>
      <c r="E209" s="159"/>
      <c r="F209" s="179" t="s">
        <v>249</v>
      </c>
      <c r="G209" s="65">
        <v>2070</v>
      </c>
      <c r="H209" s="179" t="s">
        <v>249</v>
      </c>
      <c r="I209" s="65">
        <v>2070</v>
      </c>
      <c r="J209" s="52"/>
      <c r="K209" s="40" t="s">
        <v>310</v>
      </c>
    </row>
    <row r="210" spans="1:11" s="37" customFormat="1" ht="43.5" x14ac:dyDescent="0.2">
      <c r="A210" s="68"/>
      <c r="B210" s="216"/>
      <c r="C210" s="47"/>
      <c r="D210" s="47"/>
      <c r="E210" s="160"/>
      <c r="F210" s="177" t="s">
        <v>257</v>
      </c>
      <c r="G210" s="41">
        <v>300</v>
      </c>
      <c r="H210" s="177" t="s">
        <v>257</v>
      </c>
      <c r="I210" s="41">
        <v>300</v>
      </c>
      <c r="J210" s="49"/>
      <c r="K210" s="56" t="s">
        <v>311</v>
      </c>
    </row>
    <row r="211" spans="1:11" s="37" customFormat="1" ht="43.5" x14ac:dyDescent="0.2">
      <c r="A211" s="58">
        <v>75</v>
      </c>
      <c r="B211" s="213" t="s">
        <v>312</v>
      </c>
      <c r="C211" s="33">
        <v>17960</v>
      </c>
      <c r="D211" s="107">
        <f>G211+G213</f>
        <v>17960</v>
      </c>
      <c r="E211" s="143" t="s">
        <v>65</v>
      </c>
      <c r="F211" s="175" t="s">
        <v>313</v>
      </c>
      <c r="G211" s="59">
        <v>12500</v>
      </c>
      <c r="H211" s="175" t="s">
        <v>313</v>
      </c>
      <c r="I211" s="59">
        <v>12500</v>
      </c>
      <c r="J211" s="36" t="s">
        <v>127</v>
      </c>
      <c r="K211" s="34" t="s">
        <v>314</v>
      </c>
    </row>
    <row r="212" spans="1:11" s="37" customFormat="1" ht="43.5" x14ac:dyDescent="0.2">
      <c r="A212" s="38"/>
      <c r="B212" s="214"/>
      <c r="C212" s="39"/>
      <c r="D212" s="39"/>
      <c r="E212" s="144"/>
      <c r="F212" s="103" t="s">
        <v>315</v>
      </c>
      <c r="G212" s="45"/>
      <c r="H212" s="103" t="s">
        <v>315</v>
      </c>
      <c r="I212" s="45"/>
      <c r="J212" s="40"/>
      <c r="K212" s="40"/>
    </row>
    <row r="213" spans="1:11" s="37" customFormat="1" ht="43.5" x14ac:dyDescent="0.2">
      <c r="A213" s="38"/>
      <c r="B213" s="214"/>
      <c r="C213" s="39"/>
      <c r="D213" s="39"/>
      <c r="E213" s="144"/>
      <c r="F213" s="103" t="s">
        <v>316</v>
      </c>
      <c r="G213" s="45">
        <v>5460</v>
      </c>
      <c r="H213" s="103" t="s">
        <v>316</v>
      </c>
      <c r="I213" s="45">
        <v>5460</v>
      </c>
      <c r="J213" s="40"/>
      <c r="K213" s="40" t="s">
        <v>317</v>
      </c>
    </row>
    <row r="214" spans="1:11" s="37" customFormat="1" ht="43.5" x14ac:dyDescent="0.2">
      <c r="A214" s="54"/>
      <c r="B214" s="217"/>
      <c r="C214" s="55"/>
      <c r="D214" s="55"/>
      <c r="E214" s="147"/>
      <c r="F214" s="178" t="s">
        <v>315</v>
      </c>
      <c r="G214" s="57"/>
      <c r="H214" s="178" t="s">
        <v>315</v>
      </c>
      <c r="I214" s="57"/>
      <c r="J214" s="56"/>
      <c r="K214" s="56"/>
    </row>
    <row r="215" spans="1:11" s="37" customFormat="1" ht="43.5" x14ac:dyDescent="0.2">
      <c r="A215" s="58">
        <v>76</v>
      </c>
      <c r="B215" s="213" t="s">
        <v>312</v>
      </c>
      <c r="C215" s="33">
        <v>7180</v>
      </c>
      <c r="D215" s="33">
        <v>7180</v>
      </c>
      <c r="E215" s="143" t="s">
        <v>65</v>
      </c>
      <c r="F215" s="175" t="s">
        <v>313</v>
      </c>
      <c r="G215" s="59">
        <v>5500</v>
      </c>
      <c r="H215" s="175" t="s">
        <v>313</v>
      </c>
      <c r="I215" s="59">
        <v>5500</v>
      </c>
      <c r="J215" s="34" t="s">
        <v>127</v>
      </c>
      <c r="K215" s="34" t="s">
        <v>318</v>
      </c>
    </row>
    <row r="216" spans="1:11" s="37" customFormat="1" ht="43.5" x14ac:dyDescent="0.2">
      <c r="A216" s="38"/>
      <c r="B216" s="214"/>
      <c r="C216" s="39"/>
      <c r="D216" s="39"/>
      <c r="E216" s="144" t="s">
        <v>137</v>
      </c>
      <c r="F216" s="103" t="s">
        <v>315</v>
      </c>
      <c r="G216" s="45"/>
      <c r="H216" s="103" t="s">
        <v>315</v>
      </c>
      <c r="I216" s="45"/>
      <c r="J216" s="40"/>
      <c r="K216" s="40"/>
    </row>
    <row r="217" spans="1:11" s="37" customFormat="1" ht="43.5" x14ac:dyDescent="0.2">
      <c r="A217" s="38"/>
      <c r="B217" s="214"/>
      <c r="C217" s="39"/>
      <c r="D217" s="39"/>
      <c r="E217" s="144" t="s">
        <v>138</v>
      </c>
      <c r="F217" s="103" t="s">
        <v>316</v>
      </c>
      <c r="G217" s="45">
        <v>1680</v>
      </c>
      <c r="H217" s="103" t="s">
        <v>316</v>
      </c>
      <c r="I217" s="45">
        <v>1680</v>
      </c>
      <c r="J217" s="40"/>
      <c r="K217" s="40" t="s">
        <v>319</v>
      </c>
    </row>
    <row r="218" spans="1:11" s="37" customFormat="1" ht="43.5" x14ac:dyDescent="0.2">
      <c r="A218" s="54"/>
      <c r="B218" s="217"/>
      <c r="C218" s="55"/>
      <c r="D218" s="55"/>
      <c r="E218" s="147">
        <v>2561</v>
      </c>
      <c r="F218" s="178" t="s">
        <v>315</v>
      </c>
      <c r="G218" s="60"/>
      <c r="H218" s="178" t="s">
        <v>315</v>
      </c>
      <c r="I218" s="60"/>
      <c r="J218" s="56"/>
      <c r="K218" s="56"/>
    </row>
    <row r="219" spans="1:11" s="37" customFormat="1" ht="43.5" x14ac:dyDescent="0.2">
      <c r="A219" s="58">
        <v>77</v>
      </c>
      <c r="B219" s="213" t="s">
        <v>320</v>
      </c>
      <c r="C219" s="33">
        <v>19480</v>
      </c>
      <c r="D219" s="33">
        <v>19480</v>
      </c>
      <c r="E219" s="143" t="s">
        <v>65</v>
      </c>
      <c r="F219" s="175" t="s">
        <v>321</v>
      </c>
      <c r="G219" s="59">
        <v>19480</v>
      </c>
      <c r="H219" s="175" t="s">
        <v>321</v>
      </c>
      <c r="I219" s="59">
        <v>19480</v>
      </c>
      <c r="J219" s="34" t="s">
        <v>127</v>
      </c>
      <c r="K219" s="34" t="s">
        <v>322</v>
      </c>
    </row>
    <row r="220" spans="1:11" s="37" customFormat="1" x14ac:dyDescent="0.2">
      <c r="A220" s="38"/>
      <c r="B220" s="214"/>
      <c r="C220" s="39"/>
      <c r="D220" s="39"/>
      <c r="E220" s="144"/>
      <c r="F220" s="103" t="s">
        <v>323</v>
      </c>
      <c r="G220" s="45">
        <v>23950</v>
      </c>
      <c r="H220" s="103"/>
      <c r="I220" s="45"/>
      <c r="J220" s="40"/>
      <c r="K220" s="40"/>
    </row>
    <row r="221" spans="1:11" s="37" customFormat="1" x14ac:dyDescent="0.2">
      <c r="A221" s="54"/>
      <c r="B221" s="217"/>
      <c r="C221" s="55"/>
      <c r="D221" s="55"/>
      <c r="E221" s="147"/>
      <c r="F221" s="178" t="s">
        <v>324</v>
      </c>
      <c r="G221" s="60">
        <v>25900</v>
      </c>
      <c r="H221" s="178"/>
      <c r="I221" s="57"/>
      <c r="J221" s="56"/>
      <c r="K221" s="56"/>
    </row>
    <row r="222" spans="1:11" x14ac:dyDescent="0.5">
      <c r="A222" s="223">
        <v>78</v>
      </c>
      <c r="B222" s="112" t="s">
        <v>325</v>
      </c>
      <c r="C222" s="108">
        <v>33620</v>
      </c>
      <c r="D222" s="109">
        <f>C222</f>
        <v>33620</v>
      </c>
      <c r="E222" s="161" t="s">
        <v>65</v>
      </c>
      <c r="F222" s="183" t="s">
        <v>326</v>
      </c>
      <c r="G222" s="108">
        <f>D222</f>
        <v>33620</v>
      </c>
      <c r="H222" s="183" t="str">
        <f>F222</f>
        <v>บ.เพ็ด เอ็กซ์.จก</v>
      </c>
      <c r="I222" s="108">
        <f>G222</f>
        <v>33620</v>
      </c>
      <c r="J222" s="16" t="s">
        <v>15</v>
      </c>
      <c r="K222" s="16" t="s">
        <v>327</v>
      </c>
    </row>
    <row r="223" spans="1:11" ht="43.5" x14ac:dyDescent="0.5">
      <c r="A223" s="11">
        <v>79</v>
      </c>
      <c r="B223" s="112" t="s">
        <v>328</v>
      </c>
      <c r="C223" s="108">
        <v>7500</v>
      </c>
      <c r="D223" s="109">
        <f t="shared" ref="D223:D238" si="6">C223</f>
        <v>7500</v>
      </c>
      <c r="E223" s="161" t="s">
        <v>65</v>
      </c>
      <c r="F223" s="183" t="s">
        <v>329</v>
      </c>
      <c r="G223" s="108">
        <f t="shared" ref="G223:G238" si="7">D223</f>
        <v>7500</v>
      </c>
      <c r="H223" s="6" t="str">
        <f t="shared" ref="H223:I238" si="8">F223</f>
        <v>นายไพบูลย์ ประเสริฐกุล</v>
      </c>
      <c r="I223" s="108">
        <f t="shared" si="8"/>
        <v>7500</v>
      </c>
      <c r="J223" s="16" t="s">
        <v>15</v>
      </c>
      <c r="K223" s="16" t="s">
        <v>330</v>
      </c>
    </row>
    <row r="224" spans="1:11" ht="43.5" x14ac:dyDescent="0.5">
      <c r="A224" s="11">
        <v>80</v>
      </c>
      <c r="B224" s="112" t="s">
        <v>331</v>
      </c>
      <c r="C224" s="108">
        <v>9900</v>
      </c>
      <c r="D224" s="109">
        <f t="shared" si="6"/>
        <v>9900</v>
      </c>
      <c r="E224" s="161" t="s">
        <v>65</v>
      </c>
      <c r="F224" s="183" t="s">
        <v>332</v>
      </c>
      <c r="G224" s="108">
        <f t="shared" si="7"/>
        <v>9900</v>
      </c>
      <c r="H224" s="6" t="str">
        <f t="shared" si="8"/>
        <v>บ.เบ็ทเทอร์ฟาร์ม่า.จก</v>
      </c>
      <c r="I224" s="108">
        <f t="shared" si="8"/>
        <v>9900</v>
      </c>
      <c r="J224" s="16" t="s">
        <v>15</v>
      </c>
      <c r="K224" s="16" t="s">
        <v>333</v>
      </c>
    </row>
    <row r="225" spans="1:11" x14ac:dyDescent="0.5">
      <c r="A225" s="11">
        <v>81</v>
      </c>
      <c r="B225" s="112" t="s">
        <v>331</v>
      </c>
      <c r="C225" s="108">
        <v>26578.799999999999</v>
      </c>
      <c r="D225" s="109">
        <f t="shared" si="6"/>
        <v>26578.799999999999</v>
      </c>
      <c r="E225" s="161" t="s">
        <v>65</v>
      </c>
      <c r="F225" s="183" t="s">
        <v>334</v>
      </c>
      <c r="G225" s="108">
        <f t="shared" si="7"/>
        <v>26578.799999999999</v>
      </c>
      <c r="H225" s="6" t="str">
        <f t="shared" si="8"/>
        <v>บ.สยามฟาร์มาซูติคอล.จก</v>
      </c>
      <c r="I225" s="108">
        <f t="shared" si="8"/>
        <v>26578.799999999999</v>
      </c>
      <c r="J225" s="16" t="s">
        <v>15</v>
      </c>
      <c r="K225" s="16" t="s">
        <v>327</v>
      </c>
    </row>
    <row r="226" spans="1:11" ht="43.5" x14ac:dyDescent="0.5">
      <c r="A226" s="11">
        <v>82</v>
      </c>
      <c r="B226" s="112" t="s">
        <v>331</v>
      </c>
      <c r="C226" s="108">
        <v>8850</v>
      </c>
      <c r="D226" s="109">
        <f t="shared" si="6"/>
        <v>8850</v>
      </c>
      <c r="E226" s="161" t="s">
        <v>65</v>
      </c>
      <c r="F226" s="183" t="s">
        <v>335</v>
      </c>
      <c r="G226" s="108">
        <f t="shared" si="7"/>
        <v>8850</v>
      </c>
      <c r="H226" s="6" t="str">
        <f t="shared" si="8"/>
        <v>บ.สามัคคีเภสัช.จก</v>
      </c>
      <c r="I226" s="108">
        <f t="shared" si="8"/>
        <v>8850</v>
      </c>
      <c r="J226" s="16" t="s">
        <v>15</v>
      </c>
      <c r="K226" s="16" t="s">
        <v>336</v>
      </c>
    </row>
    <row r="227" spans="1:11" ht="43.5" x14ac:dyDescent="0.5">
      <c r="A227" s="11">
        <v>83</v>
      </c>
      <c r="B227" s="112" t="s">
        <v>337</v>
      </c>
      <c r="C227" s="110">
        <v>2410</v>
      </c>
      <c r="D227" s="109">
        <f t="shared" si="6"/>
        <v>2410</v>
      </c>
      <c r="E227" s="161" t="s">
        <v>65</v>
      </c>
      <c r="F227" s="183" t="s">
        <v>338</v>
      </c>
      <c r="G227" s="108">
        <f t="shared" si="7"/>
        <v>2410</v>
      </c>
      <c r="H227" s="6" t="str">
        <f t="shared" si="8"/>
        <v>บ.ก้องกิ่มเฮง ปิโตรเลียม.จก</v>
      </c>
      <c r="I227" s="108">
        <f t="shared" si="8"/>
        <v>2410</v>
      </c>
      <c r="J227" s="16" t="s">
        <v>15</v>
      </c>
      <c r="K227" s="16" t="s">
        <v>339</v>
      </c>
    </row>
    <row r="228" spans="1:11" ht="43.5" x14ac:dyDescent="0.5">
      <c r="A228" s="11">
        <v>84</v>
      </c>
      <c r="B228" s="112" t="s">
        <v>340</v>
      </c>
      <c r="C228" s="110">
        <v>1450</v>
      </c>
      <c r="D228" s="109">
        <f t="shared" si="6"/>
        <v>1450</v>
      </c>
      <c r="E228" s="161" t="s">
        <v>65</v>
      </c>
      <c r="F228" s="183" t="s">
        <v>341</v>
      </c>
      <c r="G228" s="108">
        <f t="shared" si="7"/>
        <v>1450</v>
      </c>
      <c r="H228" s="6" t="str">
        <f t="shared" si="8"/>
        <v>นายสมชาย อิสลาม</v>
      </c>
      <c r="I228" s="108">
        <f t="shared" si="8"/>
        <v>1450</v>
      </c>
      <c r="J228" s="16" t="s">
        <v>15</v>
      </c>
      <c r="K228" s="16" t="s">
        <v>342</v>
      </c>
    </row>
    <row r="229" spans="1:11" ht="65.25" x14ac:dyDescent="0.5">
      <c r="A229" s="111">
        <v>85</v>
      </c>
      <c r="B229" s="112" t="s">
        <v>343</v>
      </c>
      <c r="C229" s="110">
        <v>7080</v>
      </c>
      <c r="D229" s="109">
        <f t="shared" si="6"/>
        <v>7080</v>
      </c>
      <c r="E229" s="161" t="s">
        <v>65</v>
      </c>
      <c r="F229" s="183" t="s">
        <v>338</v>
      </c>
      <c r="G229" s="108">
        <f t="shared" si="7"/>
        <v>7080</v>
      </c>
      <c r="H229" s="6" t="str">
        <f t="shared" si="8"/>
        <v>บ.ก้องกิ่มเฮง ปิโตรเลียม.จก</v>
      </c>
      <c r="I229" s="108">
        <f t="shared" si="8"/>
        <v>7080</v>
      </c>
      <c r="J229" s="16" t="s">
        <v>15</v>
      </c>
      <c r="K229" s="16" t="s">
        <v>344</v>
      </c>
    </row>
    <row r="230" spans="1:11" ht="43.5" x14ac:dyDescent="0.5">
      <c r="A230" s="111">
        <v>86</v>
      </c>
      <c r="B230" s="112" t="s">
        <v>345</v>
      </c>
      <c r="C230" s="110">
        <v>2500</v>
      </c>
      <c r="D230" s="113">
        <f t="shared" si="6"/>
        <v>2500</v>
      </c>
      <c r="E230" s="161" t="s">
        <v>65</v>
      </c>
      <c r="F230" s="183" t="s">
        <v>338</v>
      </c>
      <c r="G230" s="108">
        <f t="shared" si="7"/>
        <v>2500</v>
      </c>
      <c r="H230" s="6" t="str">
        <f t="shared" si="8"/>
        <v>บ.ก้องกิ่มเฮง ปิโตรเลียม.จก</v>
      </c>
      <c r="I230" s="108">
        <f t="shared" si="8"/>
        <v>2500</v>
      </c>
      <c r="J230" s="16" t="s">
        <v>15</v>
      </c>
      <c r="K230" s="16" t="s">
        <v>346</v>
      </c>
    </row>
    <row r="231" spans="1:11" ht="43.5" x14ac:dyDescent="0.5">
      <c r="A231" s="111">
        <v>87</v>
      </c>
      <c r="B231" s="112" t="s">
        <v>331</v>
      </c>
      <c r="C231" s="110">
        <v>13000</v>
      </c>
      <c r="D231" s="113">
        <f t="shared" si="6"/>
        <v>13000</v>
      </c>
      <c r="E231" s="161" t="s">
        <v>65</v>
      </c>
      <c r="F231" s="183" t="s">
        <v>347</v>
      </c>
      <c r="G231" s="108">
        <f t="shared" si="7"/>
        <v>13000</v>
      </c>
      <c r="H231" s="6" t="str">
        <f t="shared" si="8"/>
        <v>บ.ส เจริญเภสัชเทรดดิ้ง.จก</v>
      </c>
      <c r="I231" s="108">
        <f t="shared" si="8"/>
        <v>13000</v>
      </c>
      <c r="J231" s="16" t="s">
        <v>15</v>
      </c>
      <c r="K231" s="16" t="s">
        <v>327</v>
      </c>
    </row>
    <row r="232" spans="1:11" ht="43.5" x14ac:dyDescent="0.5">
      <c r="A232" s="111">
        <v>88</v>
      </c>
      <c r="B232" s="112" t="s">
        <v>348</v>
      </c>
      <c r="C232" s="110">
        <v>590</v>
      </c>
      <c r="D232" s="113">
        <f t="shared" si="6"/>
        <v>590</v>
      </c>
      <c r="E232" s="161" t="s">
        <v>65</v>
      </c>
      <c r="F232" s="183" t="s">
        <v>341</v>
      </c>
      <c r="G232" s="108">
        <f t="shared" si="7"/>
        <v>590</v>
      </c>
      <c r="H232" s="6" t="str">
        <f t="shared" si="8"/>
        <v>นายสมชาย อิสลาม</v>
      </c>
      <c r="I232" s="108">
        <f t="shared" si="8"/>
        <v>590</v>
      </c>
      <c r="J232" s="16" t="s">
        <v>15</v>
      </c>
      <c r="K232" s="16" t="s">
        <v>349</v>
      </c>
    </row>
    <row r="233" spans="1:11" ht="43.5" x14ac:dyDescent="0.5">
      <c r="A233" s="111">
        <v>89</v>
      </c>
      <c r="B233" s="112" t="s">
        <v>350</v>
      </c>
      <c r="C233" s="110">
        <v>7080</v>
      </c>
      <c r="D233" s="113">
        <f t="shared" si="6"/>
        <v>7080</v>
      </c>
      <c r="E233" s="161" t="s">
        <v>65</v>
      </c>
      <c r="F233" s="183" t="s">
        <v>338</v>
      </c>
      <c r="G233" s="108">
        <f t="shared" si="7"/>
        <v>7080</v>
      </c>
      <c r="H233" s="6" t="str">
        <f t="shared" si="8"/>
        <v>บ.ก้องกิ่มเฮง ปิโตรเลียม.จก</v>
      </c>
      <c r="I233" s="108">
        <f t="shared" si="8"/>
        <v>7080</v>
      </c>
      <c r="J233" s="16" t="s">
        <v>15</v>
      </c>
      <c r="K233" s="16" t="s">
        <v>351</v>
      </c>
    </row>
    <row r="234" spans="1:11" x14ac:dyDescent="0.5">
      <c r="A234" s="111">
        <v>90</v>
      </c>
      <c r="B234" s="112" t="s">
        <v>352</v>
      </c>
      <c r="C234" s="110">
        <v>18500</v>
      </c>
      <c r="D234" s="113">
        <f t="shared" si="6"/>
        <v>18500</v>
      </c>
      <c r="E234" s="161" t="s">
        <v>65</v>
      </c>
      <c r="F234" s="183" t="s">
        <v>353</v>
      </c>
      <c r="G234" s="108">
        <f t="shared" si="7"/>
        <v>18500</v>
      </c>
      <c r="H234" s="6" t="str">
        <f t="shared" si="8"/>
        <v>ร้าน A แอร์เซอร์วิส</v>
      </c>
      <c r="I234" s="108">
        <f t="shared" si="8"/>
        <v>18500</v>
      </c>
      <c r="J234" s="16" t="s">
        <v>15</v>
      </c>
      <c r="K234" s="16" t="s">
        <v>327</v>
      </c>
    </row>
    <row r="235" spans="1:11" ht="43.5" x14ac:dyDescent="0.5">
      <c r="A235" s="111">
        <v>91</v>
      </c>
      <c r="B235" s="112" t="s">
        <v>354</v>
      </c>
      <c r="C235" s="110">
        <v>12777</v>
      </c>
      <c r="D235" s="113">
        <f t="shared" si="6"/>
        <v>12777</v>
      </c>
      <c r="E235" s="161" t="s">
        <v>65</v>
      </c>
      <c r="F235" s="110" t="s">
        <v>355</v>
      </c>
      <c r="G235" s="108">
        <f t="shared" si="7"/>
        <v>12777</v>
      </c>
      <c r="H235" s="6" t="str">
        <f t="shared" si="8"/>
        <v>นายสุรพล ภู่ภิรมย์</v>
      </c>
      <c r="I235" s="108">
        <f t="shared" si="8"/>
        <v>12777</v>
      </c>
      <c r="J235" s="16" t="s">
        <v>15</v>
      </c>
      <c r="K235" s="16" t="s">
        <v>327</v>
      </c>
    </row>
    <row r="236" spans="1:11" x14ac:dyDescent="0.5">
      <c r="A236" s="111">
        <v>92</v>
      </c>
      <c r="B236" s="112" t="s">
        <v>356</v>
      </c>
      <c r="C236" s="110">
        <v>10280</v>
      </c>
      <c r="D236" s="113">
        <f t="shared" si="6"/>
        <v>10280</v>
      </c>
      <c r="E236" s="161" t="s">
        <v>65</v>
      </c>
      <c r="F236" s="110" t="s">
        <v>357</v>
      </c>
      <c r="G236" s="108">
        <f t="shared" si="7"/>
        <v>10280</v>
      </c>
      <c r="H236" s="6" t="str">
        <f t="shared" si="8"/>
        <v>ร้าน อาคิวเฟอร์นิเจอร์</v>
      </c>
      <c r="I236" s="108">
        <f t="shared" si="8"/>
        <v>10280</v>
      </c>
      <c r="J236" s="16" t="s">
        <v>15</v>
      </c>
      <c r="K236" s="16" t="s">
        <v>327</v>
      </c>
    </row>
    <row r="237" spans="1:11" ht="43.5" x14ac:dyDescent="0.5">
      <c r="A237" s="111">
        <v>93</v>
      </c>
      <c r="B237" s="112" t="s">
        <v>358</v>
      </c>
      <c r="C237" s="110">
        <v>700</v>
      </c>
      <c r="D237" s="113">
        <f t="shared" si="6"/>
        <v>700</v>
      </c>
      <c r="E237" s="161" t="s">
        <v>65</v>
      </c>
      <c r="F237" s="110" t="s">
        <v>355</v>
      </c>
      <c r="G237" s="108">
        <f t="shared" si="7"/>
        <v>700</v>
      </c>
      <c r="H237" s="6" t="str">
        <f t="shared" si="8"/>
        <v>นายสุรพล ภู่ภิรมย์</v>
      </c>
      <c r="I237" s="108">
        <f t="shared" si="8"/>
        <v>700</v>
      </c>
      <c r="J237" s="16" t="s">
        <v>15</v>
      </c>
      <c r="K237" s="16" t="s">
        <v>359</v>
      </c>
    </row>
    <row r="238" spans="1:11" ht="43.5" x14ac:dyDescent="0.5">
      <c r="A238" s="11">
        <v>94</v>
      </c>
      <c r="B238" s="112" t="s">
        <v>331</v>
      </c>
      <c r="C238" s="110">
        <v>13000</v>
      </c>
      <c r="D238" s="113">
        <f t="shared" si="6"/>
        <v>13000</v>
      </c>
      <c r="E238" s="161" t="s">
        <v>65</v>
      </c>
      <c r="F238" s="183" t="s">
        <v>360</v>
      </c>
      <c r="G238" s="108">
        <f t="shared" si="7"/>
        <v>13000</v>
      </c>
      <c r="H238" s="6" t="str">
        <f t="shared" si="8"/>
        <v>ห้างหุ้นส่วนจำกัด ภิญโญฟาร์มาซี</v>
      </c>
      <c r="I238" s="108">
        <f t="shared" si="8"/>
        <v>13000</v>
      </c>
      <c r="J238" s="16" t="s">
        <v>15</v>
      </c>
      <c r="K238" s="16" t="s">
        <v>361</v>
      </c>
    </row>
    <row r="239" spans="1:11" s="117" customFormat="1" ht="23.25" customHeight="1" x14ac:dyDescent="0.5">
      <c r="A239" s="250">
        <v>95</v>
      </c>
      <c r="B239" s="251" t="s">
        <v>362</v>
      </c>
      <c r="C239" s="114"/>
      <c r="D239" s="114"/>
      <c r="E239" s="162"/>
      <c r="F239" s="115"/>
      <c r="G239" s="116"/>
      <c r="H239" s="115"/>
      <c r="I239" s="116"/>
      <c r="J239" s="195"/>
      <c r="K239" s="202"/>
    </row>
    <row r="240" spans="1:11" s="117" customFormat="1" ht="31.5" customHeight="1" x14ac:dyDescent="0.5">
      <c r="A240" s="250"/>
      <c r="B240" s="259"/>
      <c r="C240" s="260">
        <v>17900</v>
      </c>
      <c r="D240" s="260">
        <v>17900</v>
      </c>
      <c r="E240" s="261" t="s">
        <v>65</v>
      </c>
      <c r="F240" s="118"/>
      <c r="G240" s="119"/>
      <c r="H240" s="118"/>
      <c r="I240" s="119"/>
      <c r="J240" s="249" t="s">
        <v>363</v>
      </c>
      <c r="K240" s="203" t="s">
        <v>364</v>
      </c>
    </row>
    <row r="241" spans="1:11" s="117" customFormat="1" ht="42" customHeight="1" x14ac:dyDescent="0.2">
      <c r="A241" s="250"/>
      <c r="B241" s="259"/>
      <c r="C241" s="260"/>
      <c r="D241" s="260"/>
      <c r="E241" s="261"/>
      <c r="F241" s="118" t="s">
        <v>365</v>
      </c>
      <c r="G241" s="119">
        <v>17900</v>
      </c>
      <c r="H241" s="118" t="s">
        <v>365</v>
      </c>
      <c r="I241" s="119">
        <v>17900</v>
      </c>
      <c r="J241" s="249"/>
      <c r="K241" s="224" t="s">
        <v>366</v>
      </c>
    </row>
    <row r="242" spans="1:11" s="117" customFormat="1" ht="24" customHeight="1" x14ac:dyDescent="0.5">
      <c r="A242" s="250">
        <v>96</v>
      </c>
      <c r="B242" s="251" t="s">
        <v>367</v>
      </c>
      <c r="C242" s="253">
        <v>936</v>
      </c>
      <c r="D242" s="253">
        <v>936</v>
      </c>
      <c r="E242" s="255" t="s">
        <v>65</v>
      </c>
      <c r="F242" s="115"/>
      <c r="G242" s="116"/>
      <c r="H242" s="115"/>
      <c r="I242" s="116"/>
      <c r="J242" s="257" t="s">
        <v>363</v>
      </c>
      <c r="K242" s="202" t="s">
        <v>364</v>
      </c>
    </row>
    <row r="243" spans="1:11" s="117" customFormat="1" ht="39" customHeight="1" x14ac:dyDescent="0.2">
      <c r="A243" s="250"/>
      <c r="B243" s="252"/>
      <c r="C243" s="254"/>
      <c r="D243" s="254"/>
      <c r="E243" s="256"/>
      <c r="F243" s="122" t="s">
        <v>368</v>
      </c>
      <c r="G243" s="123">
        <v>936</v>
      </c>
      <c r="H243" s="122" t="s">
        <v>368</v>
      </c>
      <c r="I243" s="123">
        <v>936</v>
      </c>
      <c r="J243" s="258"/>
      <c r="K243" s="121" t="s">
        <v>369</v>
      </c>
    </row>
    <row r="244" spans="1:11" s="117" customFormat="1" ht="24" customHeight="1" x14ac:dyDescent="0.5">
      <c r="A244" s="250">
        <v>97</v>
      </c>
      <c r="B244" s="262" t="s">
        <v>370</v>
      </c>
      <c r="C244" s="253">
        <v>2820</v>
      </c>
      <c r="D244" s="253">
        <v>2820</v>
      </c>
      <c r="E244" s="263" t="s">
        <v>65</v>
      </c>
      <c r="F244" s="184"/>
      <c r="G244" s="124"/>
      <c r="H244" s="186"/>
      <c r="I244" s="124"/>
      <c r="J244" s="257" t="s">
        <v>363</v>
      </c>
      <c r="K244" s="202" t="s">
        <v>371</v>
      </c>
    </row>
    <row r="245" spans="1:11" s="117" customFormat="1" ht="45" customHeight="1" x14ac:dyDescent="0.2">
      <c r="A245" s="250"/>
      <c r="B245" s="262"/>
      <c r="C245" s="254"/>
      <c r="D245" s="254"/>
      <c r="E245" s="263"/>
      <c r="F245" s="122" t="s">
        <v>372</v>
      </c>
      <c r="G245" s="123">
        <v>2820</v>
      </c>
      <c r="H245" s="122" t="s">
        <v>372</v>
      </c>
      <c r="I245" s="123">
        <v>2820</v>
      </c>
      <c r="J245" s="258"/>
      <c r="K245" s="121" t="s">
        <v>373</v>
      </c>
    </row>
    <row r="246" spans="1:11" s="117" customFormat="1" ht="22.5" customHeight="1" x14ac:dyDescent="0.5">
      <c r="A246" s="250">
        <v>98</v>
      </c>
      <c r="B246" s="251" t="s">
        <v>374</v>
      </c>
      <c r="C246" s="253">
        <v>3050</v>
      </c>
      <c r="D246" s="253">
        <v>3050</v>
      </c>
      <c r="E246" s="255" t="s">
        <v>65</v>
      </c>
      <c r="F246" s="115"/>
      <c r="G246" s="116"/>
      <c r="H246" s="115"/>
      <c r="I246" s="116"/>
      <c r="J246" s="257" t="s">
        <v>363</v>
      </c>
      <c r="K246" s="202" t="s">
        <v>364</v>
      </c>
    </row>
    <row r="247" spans="1:11" s="117" customFormat="1" ht="39.75" customHeight="1" x14ac:dyDescent="0.2">
      <c r="A247" s="250"/>
      <c r="B247" s="252"/>
      <c r="C247" s="254"/>
      <c r="D247" s="254"/>
      <c r="E247" s="256"/>
      <c r="F247" s="122" t="s">
        <v>375</v>
      </c>
      <c r="G247" s="123">
        <v>3050</v>
      </c>
      <c r="H247" s="122" t="s">
        <v>375</v>
      </c>
      <c r="I247" s="123">
        <v>3050</v>
      </c>
      <c r="J247" s="258"/>
      <c r="K247" s="121" t="s">
        <v>376</v>
      </c>
    </row>
    <row r="248" spans="1:11" s="117" customFormat="1" ht="27.75" customHeight="1" x14ac:dyDescent="0.5">
      <c r="A248" s="250">
        <v>99</v>
      </c>
      <c r="B248" s="262" t="s">
        <v>377</v>
      </c>
      <c r="C248" s="125"/>
      <c r="D248" s="126"/>
      <c r="E248" s="263" t="s">
        <v>65</v>
      </c>
      <c r="F248" s="185"/>
      <c r="G248" s="127"/>
      <c r="H248" s="187"/>
      <c r="I248" s="127"/>
      <c r="J248" s="249" t="s">
        <v>363</v>
      </c>
      <c r="K248" s="203" t="s">
        <v>371</v>
      </c>
    </row>
    <row r="249" spans="1:11" s="117" customFormat="1" ht="62.25" customHeight="1" x14ac:dyDescent="0.2">
      <c r="A249" s="250"/>
      <c r="B249" s="262"/>
      <c r="C249" s="128">
        <v>15517.7</v>
      </c>
      <c r="D249" s="128">
        <v>15517.7</v>
      </c>
      <c r="E249" s="263"/>
      <c r="F249" s="129" t="s">
        <v>378</v>
      </c>
      <c r="G249" s="123">
        <v>15517.7</v>
      </c>
      <c r="H249" s="129" t="s">
        <v>378</v>
      </c>
      <c r="I249" s="123">
        <v>15517.7</v>
      </c>
      <c r="J249" s="258"/>
      <c r="K249" s="121" t="s">
        <v>379</v>
      </c>
    </row>
    <row r="250" spans="1:11" s="117" customFormat="1" ht="27.75" hidden="1" customHeight="1" x14ac:dyDescent="0.5">
      <c r="A250" s="250">
        <v>6</v>
      </c>
      <c r="B250" s="262"/>
      <c r="C250" s="125"/>
      <c r="D250" s="126"/>
      <c r="E250" s="263" t="s">
        <v>65</v>
      </c>
      <c r="F250" s="185"/>
      <c r="G250" s="127"/>
      <c r="H250" s="187"/>
      <c r="I250" s="127"/>
      <c r="J250" s="249" t="s">
        <v>363</v>
      </c>
      <c r="K250" s="203" t="s">
        <v>371</v>
      </c>
    </row>
    <row r="251" spans="1:11" s="117" customFormat="1" ht="39.75" hidden="1" customHeight="1" x14ac:dyDescent="0.5">
      <c r="A251" s="250"/>
      <c r="B251" s="262"/>
      <c r="C251" s="128"/>
      <c r="D251" s="128"/>
      <c r="E251" s="263"/>
      <c r="F251" s="122"/>
      <c r="G251" s="123"/>
      <c r="H251" s="122"/>
      <c r="I251" s="123"/>
      <c r="J251" s="258"/>
      <c r="K251" s="206" t="s">
        <v>380</v>
      </c>
    </row>
    <row r="252" spans="1:11" s="117" customFormat="1" ht="24.75" hidden="1" customHeight="1" x14ac:dyDescent="0.5">
      <c r="A252" s="250">
        <v>8</v>
      </c>
      <c r="B252" s="262"/>
      <c r="C252" s="125"/>
      <c r="D252" s="126"/>
      <c r="E252" s="263" t="s">
        <v>65</v>
      </c>
      <c r="F252" s="184"/>
      <c r="G252" s="124"/>
      <c r="H252" s="186"/>
      <c r="I252" s="124"/>
      <c r="J252" s="257" t="s">
        <v>363</v>
      </c>
      <c r="K252" s="202" t="s">
        <v>371</v>
      </c>
    </row>
    <row r="253" spans="1:11" s="117" customFormat="1" ht="66.75" hidden="1" customHeight="1" x14ac:dyDescent="0.2">
      <c r="A253" s="250"/>
      <c r="B253" s="262"/>
      <c r="C253" s="128"/>
      <c r="D253" s="128"/>
      <c r="E253" s="263"/>
      <c r="F253" s="122"/>
      <c r="G253" s="123"/>
      <c r="H253" s="122"/>
      <c r="I253" s="123"/>
      <c r="J253" s="258"/>
      <c r="K253" s="207" t="s">
        <v>381</v>
      </c>
    </row>
    <row r="254" spans="1:11" s="117" customFormat="1" ht="24.75" hidden="1" customHeight="1" x14ac:dyDescent="0.5">
      <c r="A254" s="264">
        <v>9</v>
      </c>
      <c r="B254" s="262"/>
      <c r="C254" s="130"/>
      <c r="D254" s="131"/>
      <c r="E254" s="265" t="s">
        <v>65</v>
      </c>
      <c r="F254" s="185"/>
      <c r="G254" s="127"/>
      <c r="H254" s="187"/>
      <c r="I254" s="127"/>
      <c r="J254" s="249" t="s">
        <v>363</v>
      </c>
      <c r="K254" s="203" t="s">
        <v>371</v>
      </c>
    </row>
    <row r="255" spans="1:11" s="117" customFormat="1" ht="39.75" hidden="1" customHeight="1" x14ac:dyDescent="0.2">
      <c r="A255" s="250"/>
      <c r="B255" s="262"/>
      <c r="C255" s="128"/>
      <c r="D255" s="128"/>
      <c r="E255" s="263"/>
      <c r="F255" s="122"/>
      <c r="G255" s="128"/>
      <c r="H255" s="122"/>
      <c r="I255" s="128"/>
      <c r="J255" s="258"/>
      <c r="K255" s="207" t="s">
        <v>382</v>
      </c>
    </row>
    <row r="256" spans="1:11" s="117" customFormat="1" ht="26.25" hidden="1" customHeight="1" x14ac:dyDescent="0.5">
      <c r="A256" s="250">
        <v>10</v>
      </c>
      <c r="B256" s="251"/>
      <c r="C256" s="254"/>
      <c r="D256" s="254"/>
      <c r="E256" s="268" t="s">
        <v>65</v>
      </c>
      <c r="F256" s="115"/>
      <c r="G256" s="116"/>
      <c r="H256" s="115"/>
      <c r="I256" s="132"/>
      <c r="J256" s="266" t="s">
        <v>363</v>
      </c>
      <c r="K256" s="202" t="s">
        <v>364</v>
      </c>
    </row>
    <row r="257" spans="1:11" s="117" customFormat="1" ht="41.25" hidden="1" customHeight="1" x14ac:dyDescent="0.2">
      <c r="A257" s="250"/>
      <c r="B257" s="259"/>
      <c r="C257" s="254"/>
      <c r="D257" s="254"/>
      <c r="E257" s="268"/>
      <c r="F257" s="118"/>
      <c r="G257" s="119"/>
      <c r="H257" s="118"/>
      <c r="I257" s="119"/>
      <c r="J257" s="266"/>
      <c r="K257" s="204" t="s">
        <v>383</v>
      </c>
    </row>
    <row r="258" spans="1:11" s="117" customFormat="1" ht="42" hidden="1" customHeight="1" x14ac:dyDescent="0.2">
      <c r="A258" s="250"/>
      <c r="B258" s="252"/>
      <c r="C258" s="267"/>
      <c r="D258" s="267"/>
      <c r="E258" s="269"/>
      <c r="F258" s="118"/>
      <c r="G258" s="123"/>
      <c r="H258" s="118"/>
      <c r="I258" s="123"/>
      <c r="J258" s="266"/>
      <c r="K258" s="204" t="s">
        <v>384</v>
      </c>
    </row>
    <row r="259" spans="1:11" s="117" customFormat="1" ht="39.75" hidden="1" customHeight="1" x14ac:dyDescent="0.5">
      <c r="A259" s="250">
        <v>11</v>
      </c>
      <c r="B259" s="251"/>
      <c r="C259" s="254"/>
      <c r="D259" s="254"/>
      <c r="E259" s="268" t="s">
        <v>65</v>
      </c>
      <c r="F259" s="115"/>
      <c r="G259" s="116"/>
      <c r="H259" s="115"/>
      <c r="I259" s="132"/>
      <c r="J259" s="266" t="s">
        <v>363</v>
      </c>
      <c r="K259" s="202" t="s">
        <v>364</v>
      </c>
    </row>
    <row r="260" spans="1:11" s="117" customFormat="1" ht="34.5" hidden="1" customHeight="1" x14ac:dyDescent="0.2">
      <c r="A260" s="250"/>
      <c r="B260" s="252"/>
      <c r="C260" s="267"/>
      <c r="D260" s="267"/>
      <c r="E260" s="269"/>
      <c r="F260" s="129"/>
      <c r="G260" s="123"/>
      <c r="H260" s="129"/>
      <c r="I260" s="123"/>
      <c r="J260" s="266"/>
      <c r="K260" s="205" t="s">
        <v>385</v>
      </c>
    </row>
    <row r="261" spans="1:11" s="117" customFormat="1" ht="32.25" hidden="1" customHeight="1" x14ac:dyDescent="0.5">
      <c r="A261" s="250">
        <v>12</v>
      </c>
      <c r="B261" s="270"/>
      <c r="C261" s="254"/>
      <c r="D261" s="254"/>
      <c r="E261" s="268" t="s">
        <v>65</v>
      </c>
      <c r="F261" s="115"/>
      <c r="G261" s="116"/>
      <c r="H261" s="115"/>
      <c r="I261" s="132"/>
      <c r="J261" s="266" t="s">
        <v>363</v>
      </c>
      <c r="K261" s="202" t="s">
        <v>364</v>
      </c>
    </row>
    <row r="262" spans="1:11" s="117" customFormat="1" ht="30" hidden="1" customHeight="1" x14ac:dyDescent="0.2">
      <c r="A262" s="250"/>
      <c r="B262" s="270"/>
      <c r="C262" s="267"/>
      <c r="D262" s="267"/>
      <c r="E262" s="269"/>
      <c r="F262" s="129"/>
      <c r="G262" s="123"/>
      <c r="H262" s="129"/>
      <c r="I262" s="123"/>
      <c r="J262" s="266"/>
      <c r="K262" s="205" t="s">
        <v>386</v>
      </c>
    </row>
    <row r="263" spans="1:11" s="117" customFormat="1" ht="32.25" hidden="1" customHeight="1" x14ac:dyDescent="0.5">
      <c r="A263" s="250">
        <v>13</v>
      </c>
      <c r="B263" s="270"/>
      <c r="C263" s="254"/>
      <c r="D263" s="254"/>
      <c r="E263" s="268" t="s">
        <v>65</v>
      </c>
      <c r="F263" s="115"/>
      <c r="G263" s="116"/>
      <c r="H263" s="115"/>
      <c r="I263" s="132"/>
      <c r="J263" s="266" t="s">
        <v>363</v>
      </c>
      <c r="K263" s="202" t="s">
        <v>364</v>
      </c>
    </row>
    <row r="264" spans="1:11" s="117" customFormat="1" ht="44.25" hidden="1" customHeight="1" x14ac:dyDescent="0.2">
      <c r="A264" s="250"/>
      <c r="B264" s="270"/>
      <c r="C264" s="267"/>
      <c r="D264" s="267"/>
      <c r="E264" s="269"/>
      <c r="F264" s="129"/>
      <c r="G264" s="123"/>
      <c r="H264" s="129"/>
      <c r="I264" s="123"/>
      <c r="J264" s="266"/>
      <c r="K264" s="207" t="s">
        <v>387</v>
      </c>
    </row>
    <row r="265" spans="1:11" s="117" customFormat="1" ht="32.25" hidden="1" customHeight="1" x14ac:dyDescent="0.5">
      <c r="A265" s="250">
        <v>13</v>
      </c>
      <c r="B265" s="270"/>
      <c r="C265" s="254"/>
      <c r="D265" s="254"/>
      <c r="E265" s="268" t="s">
        <v>65</v>
      </c>
      <c r="F265" s="115"/>
      <c r="G265" s="116"/>
      <c r="H265" s="115"/>
      <c r="I265" s="132"/>
      <c r="J265" s="266" t="s">
        <v>363</v>
      </c>
      <c r="K265" s="202" t="s">
        <v>364</v>
      </c>
    </row>
    <row r="266" spans="1:11" s="117" customFormat="1" ht="44.25" hidden="1" customHeight="1" x14ac:dyDescent="0.2">
      <c r="A266" s="250"/>
      <c r="B266" s="270"/>
      <c r="C266" s="267"/>
      <c r="D266" s="267"/>
      <c r="E266" s="269"/>
      <c r="F266" s="129"/>
      <c r="G266" s="123"/>
      <c r="H266" s="129"/>
      <c r="I266" s="123"/>
      <c r="J266" s="266"/>
      <c r="K266" s="207" t="s">
        <v>388</v>
      </c>
    </row>
    <row r="267" spans="1:11" s="117" customFormat="1" ht="32.25" hidden="1" customHeight="1" x14ac:dyDescent="0.5">
      <c r="A267" s="250">
        <v>14</v>
      </c>
      <c r="B267" s="270"/>
      <c r="C267" s="254"/>
      <c r="D267" s="254"/>
      <c r="E267" s="268" t="s">
        <v>65</v>
      </c>
      <c r="F267" s="115"/>
      <c r="G267" s="116"/>
      <c r="H267" s="115"/>
      <c r="I267" s="132"/>
      <c r="J267" s="266" t="s">
        <v>363</v>
      </c>
      <c r="K267" s="202" t="s">
        <v>364</v>
      </c>
    </row>
    <row r="268" spans="1:11" s="117" customFormat="1" ht="61.5" hidden="1" customHeight="1" x14ac:dyDescent="0.2">
      <c r="A268" s="250"/>
      <c r="B268" s="270"/>
      <c r="C268" s="254"/>
      <c r="D268" s="254"/>
      <c r="E268" s="268"/>
      <c r="F268" s="122"/>
      <c r="G268" s="119"/>
      <c r="H268" s="122"/>
      <c r="I268" s="119"/>
      <c r="J268" s="266"/>
      <c r="K268" s="204" t="s">
        <v>389</v>
      </c>
    </row>
    <row r="269" spans="1:11" s="117" customFormat="1" ht="32.25" hidden="1" customHeight="1" x14ac:dyDescent="0.5">
      <c r="A269" s="250">
        <v>15</v>
      </c>
      <c r="B269" s="270"/>
      <c r="C269" s="254"/>
      <c r="D269" s="254"/>
      <c r="E269" s="268" t="s">
        <v>65</v>
      </c>
      <c r="F269" s="115"/>
      <c r="G269" s="116"/>
      <c r="H269" s="115"/>
      <c r="I269" s="132"/>
      <c r="J269" s="266" t="s">
        <v>363</v>
      </c>
      <c r="K269" s="202" t="s">
        <v>364</v>
      </c>
    </row>
    <row r="270" spans="1:11" s="117" customFormat="1" ht="36" hidden="1" customHeight="1" x14ac:dyDescent="0.5">
      <c r="A270" s="250"/>
      <c r="B270" s="270"/>
      <c r="C270" s="254"/>
      <c r="D270" s="254"/>
      <c r="E270" s="268"/>
      <c r="F270" s="129"/>
      <c r="G270" s="119"/>
      <c r="H270" s="122"/>
      <c r="I270" s="119"/>
      <c r="J270" s="266"/>
      <c r="K270" s="203" t="s">
        <v>390</v>
      </c>
    </row>
    <row r="271" spans="1:11" s="117" customFormat="1" ht="26.25" hidden="1" customHeight="1" x14ac:dyDescent="0.5">
      <c r="A271" s="250">
        <v>16</v>
      </c>
      <c r="B271" s="270"/>
      <c r="C271" s="254"/>
      <c r="D271" s="254"/>
      <c r="E271" s="269" t="s">
        <v>65</v>
      </c>
      <c r="F271" s="116"/>
      <c r="G271" s="132"/>
      <c r="H271" s="115"/>
      <c r="I271" s="116"/>
      <c r="J271" s="257" t="s">
        <v>363</v>
      </c>
      <c r="K271" s="202" t="s">
        <v>364</v>
      </c>
    </row>
    <row r="272" spans="1:11" s="117" customFormat="1" ht="44.25" hidden="1" customHeight="1" x14ac:dyDescent="0.5">
      <c r="A272" s="250"/>
      <c r="B272" s="270"/>
      <c r="C272" s="254"/>
      <c r="D272" s="254"/>
      <c r="E272" s="269"/>
      <c r="F272" s="133"/>
      <c r="G272" s="134"/>
      <c r="H272" s="133"/>
      <c r="I272" s="134"/>
      <c r="J272" s="258"/>
      <c r="K272" s="206" t="s">
        <v>391</v>
      </c>
    </row>
    <row r="273" spans="1:11" s="117" customFormat="1" ht="32.25" hidden="1" customHeight="1" x14ac:dyDescent="0.5">
      <c r="A273" s="250">
        <v>17</v>
      </c>
      <c r="B273" s="270"/>
      <c r="C273" s="254"/>
      <c r="D273" s="254"/>
      <c r="E273" s="268" t="s">
        <v>65</v>
      </c>
      <c r="F273" s="118"/>
      <c r="G273" s="116"/>
      <c r="H273" s="115"/>
      <c r="I273" s="132"/>
      <c r="J273" s="266" t="s">
        <v>363</v>
      </c>
      <c r="K273" s="202" t="s">
        <v>364</v>
      </c>
    </row>
    <row r="274" spans="1:11" s="117" customFormat="1" ht="44.25" hidden="1" customHeight="1" x14ac:dyDescent="0.5">
      <c r="A274" s="250"/>
      <c r="B274" s="270"/>
      <c r="C274" s="267"/>
      <c r="D274" s="267"/>
      <c r="E274" s="269"/>
      <c r="F274" s="129"/>
      <c r="G274" s="123"/>
      <c r="H274" s="129"/>
      <c r="I274" s="123"/>
      <c r="J274" s="266"/>
      <c r="K274" s="206" t="s">
        <v>392</v>
      </c>
    </row>
    <row r="275" spans="1:11" s="117" customFormat="1" ht="44.25" hidden="1" customHeight="1" x14ac:dyDescent="0.5">
      <c r="A275" s="250">
        <v>20</v>
      </c>
      <c r="B275" s="270"/>
      <c r="C275" s="254"/>
      <c r="D275" s="254"/>
      <c r="E275" s="268" t="s">
        <v>65</v>
      </c>
      <c r="F275" s="115"/>
      <c r="G275" s="116"/>
      <c r="H275" s="115"/>
      <c r="I275" s="132"/>
      <c r="J275" s="266" t="s">
        <v>363</v>
      </c>
      <c r="K275" s="202" t="s">
        <v>364</v>
      </c>
    </row>
    <row r="276" spans="1:11" s="117" customFormat="1" ht="44.25" hidden="1" customHeight="1" x14ac:dyDescent="0.5">
      <c r="A276" s="250"/>
      <c r="B276" s="270"/>
      <c r="C276" s="267"/>
      <c r="D276" s="267"/>
      <c r="E276" s="269"/>
      <c r="F276" s="129"/>
      <c r="G276" s="123"/>
      <c r="H276" s="129"/>
      <c r="I276" s="123"/>
      <c r="J276" s="266"/>
      <c r="K276" s="206" t="s">
        <v>393</v>
      </c>
    </row>
    <row r="277" spans="1:11" s="117" customFormat="1" ht="44.25" hidden="1" customHeight="1" x14ac:dyDescent="0.5">
      <c r="A277" s="250">
        <v>21</v>
      </c>
      <c r="B277" s="270"/>
      <c r="C277" s="254"/>
      <c r="D277" s="254"/>
      <c r="E277" s="268" t="s">
        <v>65</v>
      </c>
      <c r="F277" s="115"/>
      <c r="G277" s="116"/>
      <c r="H277" s="115"/>
      <c r="I277" s="132"/>
      <c r="J277" s="266" t="s">
        <v>363</v>
      </c>
      <c r="K277" s="202" t="s">
        <v>364</v>
      </c>
    </row>
    <row r="278" spans="1:11" s="117" customFormat="1" ht="63" hidden="1" customHeight="1" x14ac:dyDescent="0.5">
      <c r="A278" s="250"/>
      <c r="B278" s="270"/>
      <c r="C278" s="267"/>
      <c r="D278" s="267"/>
      <c r="E278" s="269"/>
      <c r="F278" s="129"/>
      <c r="G278" s="123"/>
      <c r="H278" s="129"/>
      <c r="I278" s="123"/>
      <c r="J278" s="266"/>
      <c r="K278" s="206" t="s">
        <v>394</v>
      </c>
    </row>
    <row r="279" spans="1:11" s="117" customFormat="1" ht="34.5" hidden="1" customHeight="1" x14ac:dyDescent="0.5">
      <c r="A279" s="250">
        <v>22</v>
      </c>
      <c r="B279" s="270"/>
      <c r="C279" s="254"/>
      <c r="D279" s="254"/>
      <c r="E279" s="269" t="s">
        <v>65</v>
      </c>
      <c r="F279" s="115"/>
      <c r="G279" s="116"/>
      <c r="H279" s="115"/>
      <c r="I279" s="116"/>
      <c r="J279" s="257" t="s">
        <v>363</v>
      </c>
      <c r="K279" s="208" t="s">
        <v>395</v>
      </c>
    </row>
    <row r="280" spans="1:11" s="117" customFormat="1" ht="40.5" hidden="1" customHeight="1" x14ac:dyDescent="0.5">
      <c r="A280" s="250"/>
      <c r="B280" s="270"/>
      <c r="C280" s="267"/>
      <c r="D280" s="267"/>
      <c r="E280" s="269"/>
      <c r="F280" s="129"/>
      <c r="G280" s="123"/>
      <c r="H280" s="129"/>
      <c r="I280" s="123"/>
      <c r="J280" s="258"/>
      <c r="K280" s="206" t="s">
        <v>396</v>
      </c>
    </row>
    <row r="281" spans="1:11" s="117" customFormat="1" ht="36" hidden="1" customHeight="1" x14ac:dyDescent="0.5">
      <c r="A281" s="250">
        <v>13</v>
      </c>
      <c r="B281" s="270"/>
      <c r="C281" s="254"/>
      <c r="D281" s="254"/>
      <c r="E281" s="269" t="s">
        <v>65</v>
      </c>
      <c r="F281" s="115"/>
      <c r="G281" s="116"/>
      <c r="H281" s="115"/>
      <c r="I281" s="116"/>
      <c r="J281" s="257" t="s">
        <v>363</v>
      </c>
      <c r="K281" s="208" t="s">
        <v>395</v>
      </c>
    </row>
    <row r="282" spans="1:11" s="117" customFormat="1" ht="40.5" hidden="1" customHeight="1" x14ac:dyDescent="0.5">
      <c r="A282" s="250"/>
      <c r="B282" s="270"/>
      <c r="C282" s="254"/>
      <c r="D282" s="254"/>
      <c r="E282" s="269"/>
      <c r="F282" s="129"/>
      <c r="G282" s="123"/>
      <c r="H282" s="129"/>
      <c r="I282" s="123"/>
      <c r="J282" s="258"/>
      <c r="K282" s="206" t="s">
        <v>397</v>
      </c>
    </row>
    <row r="283" spans="1:11" s="117" customFormat="1" ht="34.5" hidden="1" customHeight="1" x14ac:dyDescent="0.5">
      <c r="A283" s="250">
        <v>14</v>
      </c>
      <c r="B283" s="251"/>
      <c r="C283" s="254"/>
      <c r="D283" s="254"/>
      <c r="E283" s="269" t="s">
        <v>65</v>
      </c>
      <c r="F283" s="115"/>
      <c r="G283" s="116"/>
      <c r="H283" s="115"/>
      <c r="I283" s="116"/>
      <c r="J283" s="257" t="s">
        <v>363</v>
      </c>
      <c r="K283" s="208" t="s">
        <v>395</v>
      </c>
    </row>
    <row r="284" spans="1:11" s="117" customFormat="1" ht="41.25" hidden="1" customHeight="1" x14ac:dyDescent="0.5">
      <c r="A284" s="250"/>
      <c r="B284" s="252"/>
      <c r="C284" s="267"/>
      <c r="D284" s="267"/>
      <c r="E284" s="269"/>
      <c r="F284" s="129"/>
      <c r="G284" s="123"/>
      <c r="H284" s="129"/>
      <c r="I284" s="123"/>
      <c r="J284" s="258"/>
      <c r="K284" s="206" t="s">
        <v>398</v>
      </c>
    </row>
    <row r="285" spans="1:11" s="117" customFormat="1" ht="27.75" hidden="1" customHeight="1" x14ac:dyDescent="0.5">
      <c r="A285" s="250">
        <v>8</v>
      </c>
      <c r="B285" s="270"/>
      <c r="C285" s="254"/>
      <c r="D285" s="254"/>
      <c r="E285" s="269" t="s">
        <v>65</v>
      </c>
      <c r="F285" s="115"/>
      <c r="G285" s="116"/>
      <c r="H285" s="115"/>
      <c r="I285" s="116"/>
      <c r="J285" s="257" t="s">
        <v>363</v>
      </c>
      <c r="K285" s="208" t="s">
        <v>395</v>
      </c>
    </row>
    <row r="286" spans="1:11" s="117" customFormat="1" ht="40.5" hidden="1" customHeight="1" x14ac:dyDescent="0.5">
      <c r="A286" s="250"/>
      <c r="B286" s="270"/>
      <c r="C286" s="267"/>
      <c r="D286" s="267"/>
      <c r="E286" s="269"/>
      <c r="F286" s="129"/>
      <c r="G286" s="123"/>
      <c r="H286" s="129"/>
      <c r="I286" s="123"/>
      <c r="J286" s="258"/>
      <c r="K286" s="206" t="s">
        <v>399</v>
      </c>
    </row>
    <row r="287" spans="1:11" s="117" customFormat="1" ht="27.75" hidden="1" customHeight="1" x14ac:dyDescent="0.5">
      <c r="A287" s="271">
        <v>9</v>
      </c>
      <c r="B287" s="251"/>
      <c r="C287" s="253"/>
      <c r="D287" s="253"/>
      <c r="E287" s="255" t="s">
        <v>65</v>
      </c>
      <c r="F287" s="115"/>
      <c r="G287" s="116"/>
      <c r="H287" s="115"/>
      <c r="I287" s="116"/>
      <c r="J287" s="257" t="s">
        <v>363</v>
      </c>
      <c r="K287" s="208" t="s">
        <v>395</v>
      </c>
    </row>
    <row r="288" spans="1:11" s="117" customFormat="1" ht="40.5" hidden="1" customHeight="1" x14ac:dyDescent="0.5">
      <c r="A288" s="264"/>
      <c r="B288" s="252"/>
      <c r="C288" s="254"/>
      <c r="D288" s="254"/>
      <c r="E288" s="256"/>
      <c r="F288" s="129"/>
      <c r="G288" s="123"/>
      <c r="H288" s="129"/>
      <c r="I288" s="123"/>
      <c r="J288" s="258"/>
      <c r="K288" s="206" t="s">
        <v>400</v>
      </c>
    </row>
    <row r="289" spans="1:11" s="117" customFormat="1" ht="34.5" hidden="1" customHeight="1" x14ac:dyDescent="0.5">
      <c r="A289" s="271">
        <v>10</v>
      </c>
      <c r="B289" s="251"/>
      <c r="C289" s="253"/>
      <c r="D289" s="253"/>
      <c r="E289" s="255" t="s">
        <v>65</v>
      </c>
      <c r="F289" s="115"/>
      <c r="G289" s="116"/>
      <c r="H289" s="115"/>
      <c r="I289" s="116"/>
      <c r="J289" s="257" t="s">
        <v>363</v>
      </c>
      <c r="K289" s="208" t="s">
        <v>395</v>
      </c>
    </row>
    <row r="290" spans="1:11" s="117" customFormat="1" ht="40.5" hidden="1" customHeight="1" x14ac:dyDescent="0.5">
      <c r="A290" s="264"/>
      <c r="B290" s="252"/>
      <c r="C290" s="254"/>
      <c r="D290" s="254"/>
      <c r="E290" s="256"/>
      <c r="F290" s="129"/>
      <c r="G290" s="123"/>
      <c r="H290" s="129"/>
      <c r="I290" s="123"/>
      <c r="J290" s="258"/>
      <c r="K290" s="206" t="s">
        <v>401</v>
      </c>
    </row>
    <row r="291" spans="1:11" s="117" customFormat="1" ht="26.25" hidden="1" customHeight="1" x14ac:dyDescent="0.5">
      <c r="A291" s="271">
        <v>11</v>
      </c>
      <c r="B291" s="251"/>
      <c r="C291" s="253"/>
      <c r="D291" s="253"/>
      <c r="E291" s="255" t="s">
        <v>65</v>
      </c>
      <c r="F291" s="115"/>
      <c r="G291" s="116"/>
      <c r="H291" s="115"/>
      <c r="I291" s="116"/>
      <c r="J291" s="257" t="s">
        <v>363</v>
      </c>
      <c r="K291" s="208" t="s">
        <v>395</v>
      </c>
    </row>
    <row r="292" spans="1:11" s="117" customFormat="1" ht="40.5" hidden="1" customHeight="1" x14ac:dyDescent="0.5">
      <c r="A292" s="264"/>
      <c r="B292" s="252"/>
      <c r="C292" s="254"/>
      <c r="D292" s="254"/>
      <c r="E292" s="256"/>
      <c r="F292" s="129"/>
      <c r="G292" s="123"/>
      <c r="H292" s="129"/>
      <c r="I292" s="123"/>
      <c r="J292" s="258"/>
      <c r="K292" s="206" t="s">
        <v>402</v>
      </c>
    </row>
    <row r="293" spans="1:11" s="117" customFormat="1" ht="32.25" hidden="1" customHeight="1" x14ac:dyDescent="0.5">
      <c r="A293" s="250">
        <v>12</v>
      </c>
      <c r="B293" s="251"/>
      <c r="C293" s="254"/>
      <c r="D293" s="254"/>
      <c r="E293" s="269" t="s">
        <v>65</v>
      </c>
      <c r="F293" s="115"/>
      <c r="G293" s="116"/>
      <c r="H293" s="115"/>
      <c r="I293" s="116"/>
      <c r="J293" s="257" t="s">
        <v>363</v>
      </c>
      <c r="K293" s="208" t="s">
        <v>395</v>
      </c>
    </row>
    <row r="294" spans="1:11" s="117" customFormat="1" ht="41.25" hidden="1" customHeight="1" x14ac:dyDescent="0.5">
      <c r="A294" s="250"/>
      <c r="B294" s="252"/>
      <c r="C294" s="267"/>
      <c r="D294" s="267"/>
      <c r="E294" s="269"/>
      <c r="F294" s="129"/>
      <c r="G294" s="123"/>
      <c r="H294" s="129"/>
      <c r="I294" s="123"/>
      <c r="J294" s="258"/>
      <c r="K294" s="209" t="s">
        <v>403</v>
      </c>
    </row>
    <row r="295" spans="1:11" s="117" customFormat="1" ht="34.5" hidden="1" customHeight="1" x14ac:dyDescent="0.5">
      <c r="A295" s="271">
        <v>13</v>
      </c>
      <c r="B295" s="251"/>
      <c r="C295" s="253"/>
      <c r="D295" s="253"/>
      <c r="E295" s="255" t="s">
        <v>65</v>
      </c>
      <c r="F295" s="115"/>
      <c r="G295" s="116"/>
      <c r="H295" s="115"/>
      <c r="I295" s="135"/>
      <c r="J295" s="257" t="s">
        <v>363</v>
      </c>
      <c r="K295" s="208" t="s">
        <v>395</v>
      </c>
    </row>
    <row r="296" spans="1:11" s="117" customFormat="1" ht="63" hidden="1" customHeight="1" x14ac:dyDescent="0.2">
      <c r="A296" s="264"/>
      <c r="B296" s="252"/>
      <c r="C296" s="254"/>
      <c r="D296" s="254"/>
      <c r="E296" s="256"/>
      <c r="F296" s="129"/>
      <c r="G296" s="123"/>
      <c r="H296" s="129"/>
      <c r="I296" s="123"/>
      <c r="J296" s="258"/>
      <c r="K296" s="205" t="s">
        <v>404</v>
      </c>
    </row>
    <row r="297" spans="1:11" s="117" customFormat="1" ht="34.5" hidden="1" customHeight="1" x14ac:dyDescent="0.5">
      <c r="A297" s="271">
        <v>14</v>
      </c>
      <c r="B297" s="251"/>
      <c r="C297" s="253"/>
      <c r="D297" s="253"/>
      <c r="E297" s="255" t="s">
        <v>65</v>
      </c>
      <c r="F297" s="115"/>
      <c r="G297" s="116"/>
      <c r="H297" s="115"/>
      <c r="I297" s="135"/>
      <c r="J297" s="257" t="s">
        <v>363</v>
      </c>
      <c r="K297" s="208" t="s">
        <v>395</v>
      </c>
    </row>
    <row r="298" spans="1:11" s="117" customFormat="1" ht="69" hidden="1" customHeight="1" x14ac:dyDescent="0.2">
      <c r="A298" s="264"/>
      <c r="B298" s="252"/>
      <c r="C298" s="254"/>
      <c r="D298" s="254"/>
      <c r="E298" s="256"/>
      <c r="F298" s="129"/>
      <c r="G298" s="123"/>
      <c r="H298" s="129"/>
      <c r="I298" s="123"/>
      <c r="J298" s="258"/>
      <c r="K298" s="205" t="s">
        <v>405</v>
      </c>
    </row>
    <row r="299" spans="1:11" s="117" customFormat="1" ht="34.5" hidden="1" customHeight="1" x14ac:dyDescent="0.5">
      <c r="A299" s="271">
        <v>15</v>
      </c>
      <c r="B299" s="251"/>
      <c r="C299" s="253"/>
      <c r="D299" s="253"/>
      <c r="E299" s="255" t="s">
        <v>65</v>
      </c>
      <c r="F299" s="115"/>
      <c r="G299" s="116"/>
      <c r="H299" s="115"/>
      <c r="I299" s="135"/>
      <c r="J299" s="257" t="s">
        <v>363</v>
      </c>
      <c r="K299" s="208" t="s">
        <v>395</v>
      </c>
    </row>
    <row r="300" spans="1:11" s="117" customFormat="1" ht="64.5" hidden="1" customHeight="1" x14ac:dyDescent="0.2">
      <c r="A300" s="264"/>
      <c r="B300" s="252"/>
      <c r="C300" s="254"/>
      <c r="D300" s="254"/>
      <c r="E300" s="256"/>
      <c r="F300" s="129"/>
      <c r="G300" s="123"/>
      <c r="H300" s="129"/>
      <c r="I300" s="123"/>
      <c r="J300" s="258"/>
      <c r="K300" s="205" t="s">
        <v>406</v>
      </c>
    </row>
    <row r="301" spans="1:11" s="117" customFormat="1" ht="26.25" hidden="1" customHeight="1" x14ac:dyDescent="0.5">
      <c r="A301" s="271">
        <v>16</v>
      </c>
      <c r="B301" s="251"/>
      <c r="C301" s="253"/>
      <c r="D301" s="253"/>
      <c r="E301" s="255" t="s">
        <v>65</v>
      </c>
      <c r="F301" s="115"/>
      <c r="G301" s="116"/>
      <c r="H301" s="115"/>
      <c r="I301" s="116"/>
      <c r="J301" s="257" t="s">
        <v>363</v>
      </c>
      <c r="K301" s="208" t="s">
        <v>395</v>
      </c>
    </row>
    <row r="302" spans="1:11" s="117" customFormat="1" ht="40.5" hidden="1" customHeight="1" x14ac:dyDescent="0.5">
      <c r="A302" s="264"/>
      <c r="B302" s="252"/>
      <c r="C302" s="254"/>
      <c r="D302" s="254"/>
      <c r="E302" s="256"/>
      <c r="F302" s="129"/>
      <c r="G302" s="123"/>
      <c r="H302" s="129"/>
      <c r="I302" s="123"/>
      <c r="J302" s="258"/>
      <c r="K302" s="206" t="s">
        <v>407</v>
      </c>
    </row>
    <row r="303" spans="1:11" s="117" customFormat="1" ht="24.75" hidden="1" customHeight="1" x14ac:dyDescent="0.5">
      <c r="A303" s="271">
        <v>17</v>
      </c>
      <c r="B303" s="251"/>
      <c r="C303" s="253"/>
      <c r="D303" s="253"/>
      <c r="E303" s="255" t="s">
        <v>65</v>
      </c>
      <c r="F303" s="115"/>
      <c r="G303" s="116"/>
      <c r="H303" s="115"/>
      <c r="I303" s="116"/>
      <c r="J303" s="257" t="s">
        <v>363</v>
      </c>
      <c r="K303" s="208" t="s">
        <v>395</v>
      </c>
    </row>
    <row r="304" spans="1:11" s="117" customFormat="1" ht="40.5" hidden="1" customHeight="1" x14ac:dyDescent="0.5">
      <c r="A304" s="264"/>
      <c r="B304" s="252"/>
      <c r="C304" s="254"/>
      <c r="D304" s="254"/>
      <c r="E304" s="256"/>
      <c r="F304" s="129"/>
      <c r="G304" s="123"/>
      <c r="H304" s="129"/>
      <c r="I304" s="123"/>
      <c r="J304" s="258"/>
      <c r="K304" s="206" t="s">
        <v>408</v>
      </c>
    </row>
    <row r="305" spans="1:11" s="117" customFormat="1" ht="24.75" hidden="1" customHeight="1" x14ac:dyDescent="0.5">
      <c r="A305" s="271">
        <v>18</v>
      </c>
      <c r="B305" s="251"/>
      <c r="C305" s="253"/>
      <c r="D305" s="253"/>
      <c r="E305" s="255" t="s">
        <v>65</v>
      </c>
      <c r="F305" s="115"/>
      <c r="G305" s="116"/>
      <c r="H305" s="115"/>
      <c r="I305" s="116"/>
      <c r="J305" s="257" t="s">
        <v>363</v>
      </c>
      <c r="K305" s="208" t="s">
        <v>395</v>
      </c>
    </row>
    <row r="306" spans="1:11" s="117" customFormat="1" ht="40.5" hidden="1" customHeight="1" x14ac:dyDescent="0.5">
      <c r="A306" s="264"/>
      <c r="B306" s="252"/>
      <c r="C306" s="254"/>
      <c r="D306" s="254"/>
      <c r="E306" s="256"/>
      <c r="F306" s="129"/>
      <c r="G306" s="123"/>
      <c r="H306" s="129"/>
      <c r="I306" s="123"/>
      <c r="J306" s="258"/>
      <c r="K306" s="206" t="s">
        <v>409</v>
      </c>
    </row>
    <row r="307" spans="1:11" s="117" customFormat="1" ht="25.5" hidden="1" customHeight="1" x14ac:dyDescent="0.5">
      <c r="A307" s="271">
        <v>19</v>
      </c>
      <c r="B307" s="251"/>
      <c r="C307" s="253"/>
      <c r="D307" s="253"/>
      <c r="E307" s="255" t="s">
        <v>65</v>
      </c>
      <c r="F307" s="115"/>
      <c r="G307" s="116"/>
      <c r="H307" s="115"/>
      <c r="I307" s="116"/>
      <c r="J307" s="257" t="s">
        <v>363</v>
      </c>
      <c r="K307" s="208" t="s">
        <v>395</v>
      </c>
    </row>
    <row r="308" spans="1:11" s="117" customFormat="1" ht="40.5" hidden="1" customHeight="1" x14ac:dyDescent="0.5">
      <c r="A308" s="264"/>
      <c r="B308" s="252"/>
      <c r="C308" s="254"/>
      <c r="D308" s="254"/>
      <c r="E308" s="256"/>
      <c r="F308" s="129"/>
      <c r="G308" s="123"/>
      <c r="H308" s="129"/>
      <c r="I308" s="123"/>
      <c r="J308" s="258"/>
      <c r="K308" s="206" t="s">
        <v>410</v>
      </c>
    </row>
    <row r="309" spans="1:11" s="117" customFormat="1" ht="28.5" hidden="1" customHeight="1" x14ac:dyDescent="0.5">
      <c r="A309" s="271">
        <v>20</v>
      </c>
      <c r="B309" s="251"/>
      <c r="C309" s="253"/>
      <c r="D309" s="253"/>
      <c r="E309" s="255" t="s">
        <v>65</v>
      </c>
      <c r="F309" s="115"/>
      <c r="G309" s="116"/>
      <c r="H309" s="115"/>
      <c r="I309" s="116"/>
      <c r="J309" s="257" t="s">
        <v>363</v>
      </c>
      <c r="K309" s="208" t="s">
        <v>395</v>
      </c>
    </row>
    <row r="310" spans="1:11" s="117" customFormat="1" ht="40.5" hidden="1" customHeight="1" x14ac:dyDescent="0.5">
      <c r="A310" s="264"/>
      <c r="B310" s="252"/>
      <c r="C310" s="254"/>
      <c r="D310" s="254"/>
      <c r="E310" s="256"/>
      <c r="F310" s="129"/>
      <c r="G310" s="123"/>
      <c r="H310" s="129"/>
      <c r="I310" s="123"/>
      <c r="J310" s="258"/>
      <c r="K310" s="206" t="s">
        <v>411</v>
      </c>
    </row>
    <row r="311" spans="1:11" s="117" customFormat="1" ht="24.75" hidden="1" customHeight="1" x14ac:dyDescent="0.5">
      <c r="A311" s="271">
        <v>21</v>
      </c>
      <c r="B311" s="251"/>
      <c r="C311" s="114"/>
      <c r="D311" s="114"/>
      <c r="E311" s="255" t="s">
        <v>65</v>
      </c>
      <c r="F311" s="115"/>
      <c r="G311" s="116"/>
      <c r="H311" s="115"/>
      <c r="I311" s="116"/>
      <c r="J311" s="257" t="s">
        <v>363</v>
      </c>
      <c r="K311" s="208" t="s">
        <v>395</v>
      </c>
    </row>
    <row r="312" spans="1:11" s="117" customFormat="1" ht="47.25" hidden="1" customHeight="1" x14ac:dyDescent="0.5">
      <c r="A312" s="272"/>
      <c r="B312" s="259"/>
      <c r="C312" s="260"/>
      <c r="D312" s="260"/>
      <c r="E312" s="261"/>
      <c r="F312" s="118"/>
      <c r="G312" s="119"/>
      <c r="H312" s="118"/>
      <c r="I312" s="119"/>
      <c r="J312" s="249"/>
      <c r="K312" s="210" t="s">
        <v>412</v>
      </c>
    </row>
    <row r="313" spans="1:11" s="117" customFormat="1" ht="33" hidden="1" customHeight="1" x14ac:dyDescent="0.5">
      <c r="A313" s="264"/>
      <c r="B313" s="252"/>
      <c r="C313" s="254"/>
      <c r="D313" s="254"/>
      <c r="E313" s="256"/>
      <c r="F313" s="129"/>
      <c r="G313" s="123"/>
      <c r="H313" s="129"/>
      <c r="I313" s="123"/>
      <c r="J313" s="258"/>
      <c r="K313" s="206" t="s">
        <v>413</v>
      </c>
    </row>
    <row r="314" spans="1:11" s="117" customFormat="1" ht="40.5" hidden="1" customHeight="1" x14ac:dyDescent="0.5">
      <c r="A314" s="271">
        <v>22</v>
      </c>
      <c r="B314" s="251"/>
      <c r="C314" s="253"/>
      <c r="D314" s="253"/>
      <c r="E314" s="255" t="s">
        <v>65</v>
      </c>
      <c r="F314" s="115"/>
      <c r="G314" s="116"/>
      <c r="H314" s="115"/>
      <c r="I314" s="116"/>
      <c r="J314" s="257" t="s">
        <v>363</v>
      </c>
      <c r="K314" s="208" t="s">
        <v>395</v>
      </c>
    </row>
    <row r="315" spans="1:11" s="117" customFormat="1" ht="48" hidden="1" customHeight="1" x14ac:dyDescent="0.5">
      <c r="A315" s="264"/>
      <c r="B315" s="252"/>
      <c r="C315" s="254"/>
      <c r="D315" s="254"/>
      <c r="E315" s="256"/>
      <c r="F315" s="129"/>
      <c r="G315" s="123"/>
      <c r="H315" s="129"/>
      <c r="I315" s="123"/>
      <c r="J315" s="258"/>
      <c r="K315" s="209" t="s">
        <v>414</v>
      </c>
    </row>
    <row r="316" spans="1:11" s="117" customFormat="1" ht="34.5" hidden="1" customHeight="1" x14ac:dyDescent="0.5">
      <c r="A316" s="271">
        <v>20</v>
      </c>
      <c r="B316" s="251"/>
      <c r="C316" s="253"/>
      <c r="D316" s="253"/>
      <c r="E316" s="255" t="s">
        <v>65</v>
      </c>
      <c r="F316" s="115"/>
      <c r="G316" s="116"/>
      <c r="H316" s="115"/>
      <c r="I316" s="135"/>
      <c r="J316" s="257" t="s">
        <v>363</v>
      </c>
      <c r="K316" s="208" t="s">
        <v>395</v>
      </c>
    </row>
    <row r="317" spans="1:11" s="117" customFormat="1" ht="40.5" hidden="1" customHeight="1" x14ac:dyDescent="0.5">
      <c r="A317" s="264"/>
      <c r="B317" s="252"/>
      <c r="C317" s="254"/>
      <c r="D317" s="254"/>
      <c r="E317" s="256"/>
      <c r="F317" s="129"/>
      <c r="G317" s="123"/>
      <c r="H317" s="129"/>
      <c r="I317" s="123"/>
      <c r="J317" s="258"/>
      <c r="K317" s="206"/>
    </row>
    <row r="318" spans="1:11" s="117" customFormat="1" ht="34.5" hidden="1" customHeight="1" x14ac:dyDescent="0.5">
      <c r="A318" s="271">
        <v>20</v>
      </c>
      <c r="B318" s="251"/>
      <c r="C318" s="253"/>
      <c r="D318" s="253"/>
      <c r="E318" s="255" t="s">
        <v>65</v>
      </c>
      <c r="F318" s="115"/>
      <c r="G318" s="116"/>
      <c r="H318" s="115"/>
      <c r="I318" s="135"/>
      <c r="J318" s="257" t="s">
        <v>363</v>
      </c>
      <c r="K318" s="208" t="s">
        <v>395</v>
      </c>
    </row>
    <row r="319" spans="1:11" s="117" customFormat="1" ht="40.5" hidden="1" customHeight="1" x14ac:dyDescent="0.5">
      <c r="A319" s="264"/>
      <c r="B319" s="252"/>
      <c r="C319" s="254"/>
      <c r="D319" s="254"/>
      <c r="E319" s="256"/>
      <c r="F319" s="129"/>
      <c r="G319" s="123"/>
      <c r="H319" s="129"/>
      <c r="I319" s="123"/>
      <c r="J319" s="258"/>
      <c r="K319" s="206"/>
    </row>
    <row r="320" spans="1:11" s="117" customFormat="1" ht="34.5" hidden="1" customHeight="1" x14ac:dyDescent="0.5">
      <c r="A320" s="271">
        <v>20</v>
      </c>
      <c r="B320" s="251"/>
      <c r="C320" s="253"/>
      <c r="D320" s="253"/>
      <c r="E320" s="255" t="s">
        <v>65</v>
      </c>
      <c r="F320" s="115"/>
      <c r="G320" s="116"/>
      <c r="H320" s="115"/>
      <c r="I320" s="135"/>
      <c r="J320" s="257" t="s">
        <v>363</v>
      </c>
      <c r="K320" s="208" t="s">
        <v>395</v>
      </c>
    </row>
    <row r="321" spans="1:11" s="117" customFormat="1" ht="40.5" hidden="1" customHeight="1" x14ac:dyDescent="0.5">
      <c r="A321" s="264"/>
      <c r="B321" s="252"/>
      <c r="C321" s="254"/>
      <c r="D321" s="254"/>
      <c r="E321" s="256"/>
      <c r="F321" s="129"/>
      <c r="G321" s="123"/>
      <c r="H321" s="129"/>
      <c r="I321" s="123"/>
      <c r="J321" s="258"/>
      <c r="K321" s="206"/>
    </row>
    <row r="322" spans="1:11" s="117" customFormat="1" ht="42.75" customHeight="1" x14ac:dyDescent="0.5">
      <c r="A322" s="273">
        <v>100</v>
      </c>
      <c r="B322" s="275" t="s">
        <v>415</v>
      </c>
      <c r="C322" s="136"/>
      <c r="D322" s="136"/>
      <c r="E322" s="277" t="s">
        <v>416</v>
      </c>
      <c r="F322" s="226"/>
      <c r="G322" s="137"/>
      <c r="H322" s="226"/>
      <c r="I322" s="137"/>
      <c r="J322" s="279" t="s">
        <v>363</v>
      </c>
      <c r="K322" s="211" t="s">
        <v>417</v>
      </c>
    </row>
    <row r="323" spans="1:11" s="117" customFormat="1" ht="56.25" customHeight="1" x14ac:dyDescent="0.2">
      <c r="A323" s="274"/>
      <c r="B323" s="276"/>
      <c r="C323" s="138">
        <v>18939</v>
      </c>
      <c r="D323" s="138">
        <v>18939</v>
      </c>
      <c r="E323" s="278"/>
      <c r="F323" s="129" t="s">
        <v>418</v>
      </c>
      <c r="G323" s="139">
        <v>18939</v>
      </c>
      <c r="H323" s="129" t="s">
        <v>418</v>
      </c>
      <c r="I323" s="139">
        <v>18939</v>
      </c>
      <c r="J323" s="280"/>
      <c r="K323" s="225" t="s">
        <v>419</v>
      </c>
    </row>
    <row r="324" spans="1:11" ht="43.5" x14ac:dyDescent="0.5">
      <c r="A324" s="234">
        <v>101</v>
      </c>
      <c r="B324" s="232" t="s">
        <v>367</v>
      </c>
      <c r="C324" s="230">
        <v>9672</v>
      </c>
      <c r="D324" s="230">
        <v>9672</v>
      </c>
      <c r="E324" s="231" t="s">
        <v>65</v>
      </c>
      <c r="F324" s="228" t="s">
        <v>421</v>
      </c>
      <c r="G324" s="236">
        <v>9672</v>
      </c>
      <c r="H324" s="228" t="s">
        <v>421</v>
      </c>
      <c r="I324" s="230">
        <v>9672</v>
      </c>
      <c r="J324" s="238" t="s">
        <v>363</v>
      </c>
      <c r="K324" s="227" t="s">
        <v>424</v>
      </c>
    </row>
    <row r="325" spans="1:11" x14ac:dyDescent="0.5">
      <c r="A325" s="235"/>
      <c r="B325" s="233"/>
      <c r="C325" s="230"/>
      <c r="D325" s="230"/>
      <c r="E325" s="231"/>
      <c r="F325" s="229" t="s">
        <v>422</v>
      </c>
      <c r="G325" s="237"/>
      <c r="H325" s="229" t="s">
        <v>422</v>
      </c>
      <c r="I325" s="230"/>
      <c r="J325" s="238"/>
      <c r="K325" s="193" t="s">
        <v>423</v>
      </c>
    </row>
  </sheetData>
  <mergeCells count="256">
    <mergeCell ref="A322:A323"/>
    <mergeCell ref="B322:B323"/>
    <mergeCell ref="E322:E323"/>
    <mergeCell ref="J322:J323"/>
    <mergeCell ref="J318:J319"/>
    <mergeCell ref="A320:A321"/>
    <mergeCell ref="B320:B321"/>
    <mergeCell ref="C320:C321"/>
    <mergeCell ref="D320:D321"/>
    <mergeCell ref="E320:E321"/>
    <mergeCell ref="J320:J321"/>
    <mergeCell ref="A318:A319"/>
    <mergeCell ref="B318:B319"/>
    <mergeCell ref="C318:C319"/>
    <mergeCell ref="D318:D319"/>
    <mergeCell ref="E318:E319"/>
    <mergeCell ref="J314:J315"/>
    <mergeCell ref="A316:A317"/>
    <mergeCell ref="B316:B317"/>
    <mergeCell ref="C316:C317"/>
    <mergeCell ref="D316:D317"/>
    <mergeCell ref="E316:E317"/>
    <mergeCell ref="J316:J317"/>
    <mergeCell ref="A314:A315"/>
    <mergeCell ref="B314:B315"/>
    <mergeCell ref="C314:C315"/>
    <mergeCell ref="D314:D315"/>
    <mergeCell ref="E314:E315"/>
    <mergeCell ref="J309:J310"/>
    <mergeCell ref="A311:A313"/>
    <mergeCell ref="B311:B313"/>
    <mergeCell ref="E311:E313"/>
    <mergeCell ref="J311:J313"/>
    <mergeCell ref="C312:C313"/>
    <mergeCell ref="D312:D313"/>
    <mergeCell ref="A309:A310"/>
    <mergeCell ref="B309:B310"/>
    <mergeCell ref="C309:C310"/>
    <mergeCell ref="D309:D310"/>
    <mergeCell ref="E309:E310"/>
    <mergeCell ref="J305:J306"/>
    <mergeCell ref="A307:A308"/>
    <mergeCell ref="B307:B308"/>
    <mergeCell ref="C307:C308"/>
    <mergeCell ref="D307:D308"/>
    <mergeCell ref="E307:E308"/>
    <mergeCell ref="J307:J308"/>
    <mergeCell ref="A305:A306"/>
    <mergeCell ref="B305:B306"/>
    <mergeCell ref="C305:C306"/>
    <mergeCell ref="D305:D306"/>
    <mergeCell ref="E305:E306"/>
    <mergeCell ref="J301:J302"/>
    <mergeCell ref="A303:A304"/>
    <mergeCell ref="B303:B304"/>
    <mergeCell ref="C303:C304"/>
    <mergeCell ref="D303:D304"/>
    <mergeCell ref="E303:E304"/>
    <mergeCell ref="J303:J304"/>
    <mergeCell ref="A301:A302"/>
    <mergeCell ref="B301:B302"/>
    <mergeCell ref="C301:C302"/>
    <mergeCell ref="D301:D302"/>
    <mergeCell ref="E301:E302"/>
    <mergeCell ref="J297:J298"/>
    <mergeCell ref="A299:A300"/>
    <mergeCell ref="B299:B300"/>
    <mergeCell ref="C299:C300"/>
    <mergeCell ref="D299:D300"/>
    <mergeCell ref="E299:E300"/>
    <mergeCell ref="J299:J300"/>
    <mergeCell ref="A297:A298"/>
    <mergeCell ref="B297:B298"/>
    <mergeCell ref="C297:C298"/>
    <mergeCell ref="D297:D298"/>
    <mergeCell ref="E297:E298"/>
    <mergeCell ref="J293:J294"/>
    <mergeCell ref="A295:A296"/>
    <mergeCell ref="B295:B296"/>
    <mergeCell ref="C295:C296"/>
    <mergeCell ref="D295:D296"/>
    <mergeCell ref="E295:E296"/>
    <mergeCell ref="J295:J296"/>
    <mergeCell ref="A293:A294"/>
    <mergeCell ref="B293:B294"/>
    <mergeCell ref="C293:C294"/>
    <mergeCell ref="D293:D294"/>
    <mergeCell ref="E293:E294"/>
    <mergeCell ref="J289:J290"/>
    <mergeCell ref="A291:A292"/>
    <mergeCell ref="B291:B292"/>
    <mergeCell ref="C291:C292"/>
    <mergeCell ref="D291:D292"/>
    <mergeCell ref="E291:E292"/>
    <mergeCell ref="J291:J292"/>
    <mergeCell ref="A289:A290"/>
    <mergeCell ref="B289:B290"/>
    <mergeCell ref="C289:C290"/>
    <mergeCell ref="D289:D290"/>
    <mergeCell ref="E289:E290"/>
    <mergeCell ref="J285:J286"/>
    <mergeCell ref="A287:A288"/>
    <mergeCell ref="B287:B288"/>
    <mergeCell ref="C287:C288"/>
    <mergeCell ref="D287:D288"/>
    <mergeCell ref="E287:E288"/>
    <mergeCell ref="J287:J288"/>
    <mergeCell ref="A285:A286"/>
    <mergeCell ref="B285:B286"/>
    <mergeCell ref="C285:C286"/>
    <mergeCell ref="D285:D286"/>
    <mergeCell ref="E285:E286"/>
    <mergeCell ref="J281:J282"/>
    <mergeCell ref="A283:A284"/>
    <mergeCell ref="B283:B284"/>
    <mergeCell ref="C283:C284"/>
    <mergeCell ref="D283:D284"/>
    <mergeCell ref="E283:E284"/>
    <mergeCell ref="J283:J284"/>
    <mergeCell ref="A281:A282"/>
    <mergeCell ref="B281:B282"/>
    <mergeCell ref="C281:C282"/>
    <mergeCell ref="D281:D282"/>
    <mergeCell ref="E281:E282"/>
    <mergeCell ref="J277:J278"/>
    <mergeCell ref="A279:A280"/>
    <mergeCell ref="B279:B280"/>
    <mergeCell ref="C279:C280"/>
    <mergeCell ref="D279:D280"/>
    <mergeCell ref="E279:E280"/>
    <mergeCell ref="J279:J280"/>
    <mergeCell ref="A277:A278"/>
    <mergeCell ref="B277:B278"/>
    <mergeCell ref="C277:C278"/>
    <mergeCell ref="D277:D278"/>
    <mergeCell ref="E277:E278"/>
    <mergeCell ref="J273:J274"/>
    <mergeCell ref="A275:A276"/>
    <mergeCell ref="B275:B276"/>
    <mergeCell ref="C275:C276"/>
    <mergeCell ref="D275:D276"/>
    <mergeCell ref="E275:E276"/>
    <mergeCell ref="J275:J276"/>
    <mergeCell ref="A273:A274"/>
    <mergeCell ref="B273:B274"/>
    <mergeCell ref="C273:C274"/>
    <mergeCell ref="D273:D274"/>
    <mergeCell ref="E273:E274"/>
    <mergeCell ref="J269:J270"/>
    <mergeCell ref="A271:A272"/>
    <mergeCell ref="B271:B272"/>
    <mergeCell ref="C271:C272"/>
    <mergeCell ref="D271:D272"/>
    <mergeCell ref="E271:E272"/>
    <mergeCell ref="J271:J272"/>
    <mergeCell ref="A269:A270"/>
    <mergeCell ref="B269:B270"/>
    <mergeCell ref="C269:C270"/>
    <mergeCell ref="D269:D270"/>
    <mergeCell ref="E269:E270"/>
    <mergeCell ref="J265:J266"/>
    <mergeCell ref="A267:A268"/>
    <mergeCell ref="B267:B268"/>
    <mergeCell ref="C267:C268"/>
    <mergeCell ref="D267:D268"/>
    <mergeCell ref="E267:E268"/>
    <mergeCell ref="J267:J268"/>
    <mergeCell ref="A265:A266"/>
    <mergeCell ref="B265:B266"/>
    <mergeCell ref="C265:C266"/>
    <mergeCell ref="D265:D266"/>
    <mergeCell ref="E265:E266"/>
    <mergeCell ref="J261:J262"/>
    <mergeCell ref="A263:A264"/>
    <mergeCell ref="B263:B264"/>
    <mergeCell ref="C263:C264"/>
    <mergeCell ref="D263:D264"/>
    <mergeCell ref="E263:E264"/>
    <mergeCell ref="J263:J264"/>
    <mergeCell ref="A261:A262"/>
    <mergeCell ref="B261:B262"/>
    <mergeCell ref="C261:C262"/>
    <mergeCell ref="D261:D262"/>
    <mergeCell ref="E261:E262"/>
    <mergeCell ref="J256:J258"/>
    <mergeCell ref="A259:A260"/>
    <mergeCell ref="B259:B260"/>
    <mergeCell ref="C259:C260"/>
    <mergeCell ref="D259:D260"/>
    <mergeCell ref="E259:E260"/>
    <mergeCell ref="J259:J260"/>
    <mergeCell ref="A256:A258"/>
    <mergeCell ref="B256:B258"/>
    <mergeCell ref="C256:C258"/>
    <mergeCell ref="D256:D258"/>
    <mergeCell ref="E256:E258"/>
    <mergeCell ref="A252:A253"/>
    <mergeCell ref="B252:B253"/>
    <mergeCell ref="E252:E253"/>
    <mergeCell ref="J252:J253"/>
    <mergeCell ref="A254:A255"/>
    <mergeCell ref="B254:B255"/>
    <mergeCell ref="E254:E255"/>
    <mergeCell ref="J254:J255"/>
    <mergeCell ref="A248:A249"/>
    <mergeCell ref="B248:B249"/>
    <mergeCell ref="E248:E249"/>
    <mergeCell ref="J248:J249"/>
    <mergeCell ref="A250:A251"/>
    <mergeCell ref="B250:B251"/>
    <mergeCell ref="E250:E251"/>
    <mergeCell ref="J250:J251"/>
    <mergeCell ref="A246:A247"/>
    <mergeCell ref="B246:B247"/>
    <mergeCell ref="C246:C247"/>
    <mergeCell ref="D246:D247"/>
    <mergeCell ref="E246:E247"/>
    <mergeCell ref="J246:J247"/>
    <mergeCell ref="A244:A245"/>
    <mergeCell ref="B244:B245"/>
    <mergeCell ref="C244:C245"/>
    <mergeCell ref="D244:D245"/>
    <mergeCell ref="E244:E245"/>
    <mergeCell ref="A1:K1"/>
    <mergeCell ref="A2:K2"/>
    <mergeCell ref="A3:A4"/>
    <mergeCell ref="B3:B4"/>
    <mergeCell ref="C3:C4"/>
    <mergeCell ref="D3:D4"/>
    <mergeCell ref="E3:E4"/>
    <mergeCell ref="F3:G4"/>
    <mergeCell ref="H3:I4"/>
    <mergeCell ref="C324:C325"/>
    <mergeCell ref="D324:D325"/>
    <mergeCell ref="E324:E325"/>
    <mergeCell ref="B324:B325"/>
    <mergeCell ref="A324:A325"/>
    <mergeCell ref="G324:G325"/>
    <mergeCell ref="I324:I325"/>
    <mergeCell ref="J324:J325"/>
    <mergeCell ref="J3:J4"/>
    <mergeCell ref="A11:A12"/>
    <mergeCell ref="B11:B12"/>
    <mergeCell ref="J240:J241"/>
    <mergeCell ref="A242:A243"/>
    <mergeCell ref="B242:B243"/>
    <mergeCell ref="C242:C243"/>
    <mergeCell ref="D242:D243"/>
    <mergeCell ref="E242:E243"/>
    <mergeCell ref="J242:J243"/>
    <mergeCell ref="A239:A241"/>
    <mergeCell ref="B239:B241"/>
    <mergeCell ref="C240:C241"/>
    <mergeCell ref="D240:D241"/>
    <mergeCell ref="E240:E241"/>
    <mergeCell ref="J244:J245"/>
  </mergeCells>
  <printOptions horizontalCentered="1"/>
  <pageMargins left="0.31496062992126" right="0.31496062992126" top="0.35433070866141703" bottom="0.35433070866141703" header="0.118110236220472" footer="0.118110236220472"/>
  <pageSetup paperSize="9" scale="68" orientation="landscape" horizontalDpi="0" verticalDpi="0" r:id="rId1"/>
  <rowBreaks count="2" manualBreakCount="2">
    <brk id="30" max="10" man="1"/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พ.ย.65</vt:lpstr>
      <vt:lpstr>พ.ย.65!Print_Titles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LENOVO-PATSADU</cp:lastModifiedBy>
  <cp:lastPrinted>2022-12-14T02:45:36Z</cp:lastPrinted>
  <dcterms:created xsi:type="dcterms:W3CDTF">2022-12-01T08:13:48Z</dcterms:created>
  <dcterms:modified xsi:type="dcterms:W3CDTF">2022-12-16T02:38:17Z</dcterms:modified>
</cp:coreProperties>
</file>