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athaithip jaikla\รายงาน สขร\2566\กุมภาพันธ์\"/>
    </mc:Choice>
  </mc:AlternateContent>
  <bookViews>
    <workbookView xWindow="0" yWindow="0" windowWidth="21600" windowHeight="9780"/>
  </bookViews>
  <sheets>
    <sheet name="ก.พ.66" sheetId="1" r:id="rId1"/>
  </sheets>
  <definedNames>
    <definedName name="_xlnm.Print_Titles" localSheetId="0">ก.พ.66!$1:$5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0" i="1" l="1"/>
  <c r="I337" i="1"/>
  <c r="H337" i="1"/>
  <c r="I336" i="1"/>
  <c r="H336" i="1"/>
  <c r="D336" i="1"/>
  <c r="I335" i="1"/>
  <c r="H335" i="1"/>
  <c r="I334" i="1"/>
  <c r="H334" i="1"/>
  <c r="I333" i="1"/>
  <c r="H333" i="1"/>
  <c r="I332" i="1"/>
  <c r="H332" i="1"/>
  <c r="D332" i="1"/>
  <c r="D319" i="1"/>
  <c r="D303" i="1"/>
  <c r="D299" i="1"/>
  <c r="D295" i="1"/>
  <c r="D290" i="1"/>
  <c r="D286" i="1"/>
  <c r="D273" i="1"/>
  <c r="D261" i="1"/>
  <c r="D255" i="1"/>
  <c r="D251" i="1"/>
  <c r="D235" i="1"/>
  <c r="D227" i="1"/>
  <c r="D223" i="1"/>
  <c r="D219" i="1"/>
  <c r="D215" i="1"/>
  <c r="D211" i="1"/>
  <c r="D207" i="1"/>
  <c r="D203" i="1"/>
  <c r="D197" i="1"/>
  <c r="D193" i="1"/>
  <c r="D189" i="1"/>
  <c r="D185" i="1"/>
  <c r="H173" i="1"/>
  <c r="D165" i="1"/>
  <c r="I160" i="1"/>
  <c r="H160" i="1"/>
  <c r="G160" i="1"/>
  <c r="D160" i="1"/>
  <c r="I159" i="1"/>
  <c r="H159" i="1"/>
  <c r="G159" i="1"/>
  <c r="D159" i="1"/>
  <c r="I158" i="1"/>
  <c r="H158" i="1"/>
  <c r="G158" i="1"/>
  <c r="D158" i="1"/>
  <c r="I157" i="1"/>
  <c r="H157" i="1"/>
  <c r="G157" i="1"/>
  <c r="D157" i="1"/>
  <c r="I156" i="1"/>
  <c r="H156" i="1"/>
  <c r="G156" i="1"/>
  <c r="D156" i="1"/>
  <c r="I155" i="1"/>
  <c r="H155" i="1"/>
  <c r="G155" i="1"/>
  <c r="D155" i="1"/>
  <c r="I154" i="1"/>
  <c r="H154" i="1"/>
  <c r="G154" i="1"/>
  <c r="D154" i="1"/>
  <c r="I153" i="1"/>
  <c r="H153" i="1"/>
  <c r="G153" i="1"/>
  <c r="D153" i="1"/>
  <c r="I152" i="1"/>
  <c r="H152" i="1"/>
  <c r="G152" i="1"/>
  <c r="D152" i="1"/>
  <c r="I151" i="1"/>
  <c r="H151" i="1"/>
  <c r="G151" i="1"/>
  <c r="D151" i="1"/>
  <c r="I150" i="1"/>
  <c r="H150" i="1"/>
  <c r="G150" i="1"/>
  <c r="D150" i="1"/>
  <c r="I149" i="1"/>
  <c r="H149" i="1"/>
  <c r="G149" i="1"/>
  <c r="D149" i="1"/>
  <c r="I148" i="1"/>
  <c r="H148" i="1"/>
  <c r="G148" i="1"/>
  <c r="D148" i="1"/>
  <c r="I147" i="1"/>
  <c r="H147" i="1"/>
  <c r="G147" i="1"/>
  <c r="D147" i="1"/>
  <c r="H20" i="1" l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6" i="1"/>
  <c r="G6" i="1"/>
  <c r="I6" i="1" s="1"/>
  <c r="D6" i="1"/>
</calcChain>
</file>

<file path=xl/sharedStrings.xml><?xml version="1.0" encoding="utf-8"?>
<sst xmlns="http://schemas.openxmlformats.org/spreadsheetml/2006/main" count="1090" uniqueCount="465">
  <si>
    <t>สรุปผลการดำเนินการจัดซื้อจัดจ้างในรอบเดือน กุมภาพันธ์ 2566</t>
  </si>
  <si>
    <t>วันที่  1-28  เดือน กุมภาพันธ์  พ.ศ. 2566</t>
  </si>
  <si>
    <t>งานที่จัดซื้อหรือจัดจ้าง</t>
  </si>
  <si>
    <t>วงเงินที่จัดซื้อหรือจัดจ้าง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</si>
  <si>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</si>
  <si>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</si>
  <si>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</si>
  <si>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</si>
  <si>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</si>
  <si>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</si>
  <si>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</si>
  <si>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ขออนุมัติจัดซื้อกระดาษ A4 ใช้ปฏิบัติงานเอกสารสำนักงาน</t>
  </si>
  <si>
    <t>วิธีเฉพาะเจาะจง</t>
  </si>
  <si>
    <t>ร้านเอส เค พานิช (สำนักงานใหญ่)</t>
  </si>
  <si>
    <t>พิจารณาจากเกณฑ์ราคา</t>
  </si>
  <si>
    <t>ใบส่งของ เล่มที่ 28 เลขที่ 17 
ลว 1 ก.พ.66</t>
  </si>
  <si>
    <t>ขออนุมัติจัดซื้อผ้าใบ ใช้งานเลี้ยงดูแลช้างพังมด ที่โรงช้างต้น</t>
  </si>
  <si>
    <t>หจก.คมศิลป์ โฮม</t>
  </si>
  <si>
    <t>ใบส่งของ เล่มที่ 118 เลขที่ 50 
ลว 7 ก.พ.66</t>
  </si>
  <si>
    <t>ขออนุมัติจัดซื้อข้อต่อตรงท่อ PE ใช้งานที่โรงช้างต้น</t>
  </si>
  <si>
    <t>ใบส่งของ เล่มที่ 118 เลขที่ 51 
ลว 8 ก.พ.66</t>
  </si>
  <si>
    <t>ขออนุมัติจัดซื้อขั้วหลอดไฟ เกลียวชนิดกันน้ำ ใช้งานภายในโรงช้างต้น</t>
  </si>
  <si>
    <t>หจก.ลำปางแสงสว่าง</t>
  </si>
  <si>
    <t>บิลเงินสด เล่มที่ 126 เลขที่ 6292
ลว 8 ก.พ. 66</t>
  </si>
  <si>
    <t>ขออนุมัติจัดซื้อวัสดุและผลิตภัณฑ์ทำความสะอาด ในสำนักงาน</t>
  </si>
  <si>
    <t>บ.ลำปางเสรีกรุ๊ป จำกัด</t>
  </si>
  <si>
    <t>บิลเงินสด เลขที่ BIV6602/00277
ลว 8 ก.พ.66</t>
  </si>
  <si>
    <t>ขออนุมัติจัดซื้อใบมีดเครื่องตัดหญ้า</t>
  </si>
  <si>
    <t>ร้านพลภัณฑ์ เครื่องมือไฟฟ้า สำนักงานใหญ่</t>
  </si>
  <si>
    <t>ใบเสร็จรับเงิน เลขที่ V14673 
ลว 8 ก.พ.66</t>
  </si>
  <si>
    <t>ขออนุมัติจัดซื้อหมึก ใช้ปฏิบัติงานสำนักงานส่วนอนุรักษ์ช้างลำปาง</t>
  </si>
  <si>
    <t>หจก.ท๊อป พีซี คอมพิวเตอร์</t>
  </si>
  <si>
    <t>ใบส่งของ เล่มที่ 312 เลขที่ 15557 
ลว 13 ก.พ.66</t>
  </si>
  <si>
    <t>ขออนุมัติจัดซื้อถังน้ำและขันตักน้ำ</t>
  </si>
  <si>
    <t xml:space="preserve">หจก.ไทยทอยส์ พีเพิล เอเอ </t>
  </si>
  <si>
    <t>ใบเสร็จรับเงิน เลขที่ VAT6500704 
ลว 16 ก.พ.66</t>
  </si>
  <si>
    <t>ขออนุมัติจัดซื้อสายพานเครื่องสูบน้ำ หมายเลขเครื่อง Yanmar TF105-HM</t>
  </si>
  <si>
    <t>หจก.นรงค์ชัย</t>
  </si>
  <si>
    <t>ใบส่งของ เล่มที่ 025 เลขที่ 1215 
ลว 21 ก.พ.66</t>
  </si>
  <si>
    <t>ขออนุมัติซ่อมแซมมอเตอร์ปั๊มลม ใช้งานที่โรงช้างต้น</t>
  </si>
  <si>
    <t>ใบส่งของ เล่มที่ 025 เลขที่ 1216
ลว 21 ก.พ.66</t>
  </si>
  <si>
    <t>ขออนุมัติตรวจเช็คระยะ และเปลี่ยนถ่ายน้ำมันเครื่องรถยนต์ หมายเลขทะเบียน บษ 2981 ลำปาง</t>
  </si>
  <si>
    <t>บ.โตโยต้าลำปาง จำกัด</t>
  </si>
  <si>
    <t>ใบแจ้งหนี้ เลขที่ REP23-00038
ลว 18 ก.พ.66</t>
  </si>
  <si>
    <t>ขออนุมัติจ้างทำรายงานผลการดูแลสุขภาพช้างสำคัญและช้างต้น</t>
  </si>
  <si>
    <t>ใบส่งของ เล่มที่ 29 เลขที่ 3 
ลว 22 ก.พ.66</t>
  </si>
  <si>
    <t>ขออนุมัติจัดซื้อผ้า</t>
  </si>
  <si>
    <t>ร้านกระดุม</t>
  </si>
  <si>
    <t>บิลเงินสด เล่มที่ 068 เลขที่ 3379 
ลว 22 ก.พ.66</t>
  </si>
  <si>
    <t>ขออนุมัติจัดซื้อวัสดุอุปกรณ์สำนักงาน ส่วนอนุรักษ์ช้างลำปาง</t>
  </si>
  <si>
    <t>ร้านเอ.ซี.ซี สเตชันเนอรี</t>
  </si>
  <si>
    <t>ใบส่งของ เลขที่ IV0032824 
ลว 22 ก.พ.66</t>
  </si>
  <si>
    <t>ขออนุมัติตรวจเช็คซ่อมแซมล้างเครื่องสูบน้ำ หมายเลขเครื่อง Honda GCABT-3792691</t>
  </si>
  <si>
    <t>นายประยุทธ ใจดี</t>
  </si>
  <si>
    <t>บิลเงินสด เล่มที่ 1 เลขที่ 20 
ลว 23 ก.พ.66</t>
  </si>
  <si>
    <t xml:space="preserve">ขออนุมัติเปลี่ยนแบตเตอรี่รถยนต์หมายเลขทะเบียน กพ 1422 ลป. </t>
  </si>
  <si>
    <t>เฉพาะเจาะจง</t>
  </si>
  <si>
    <t>บ.บริษัท โตโยต้า ลำปาง จำกัด</t>
  </si>
  <si>
    <t>ขออนุมัติจัดซื้อตอกไม้ไผ่ สำหรับมัดพืชอาหารช้างสำหรับช้างของกลาง</t>
  </si>
  <si>
    <t>นายพนมไพร มงคล</t>
  </si>
  <si>
    <t>ขออนุมัตินำรถยนต์หมายเลขทะเบียน บว 9333  ลป. เข้าตรวจเช็คระยะ เปลี่ยนถ่ายน้ำมันเครื่อง</t>
  </si>
  <si>
    <t>ขออนุมัติจัดซื้อถ่านไม้มะขาม</t>
  </si>
  <si>
    <t>นางดวน ยาวิเลิศ</t>
  </si>
  <si>
    <t>ขออนุมัติจัดซื้อถุงร้อนและถุงสูญญากาศ</t>
  </si>
  <si>
    <t>บ.นครกิโลเซ็นเตอร์ จำกัด</t>
  </si>
  <si>
    <t>ขออนุมัติจัดซื้อไม้กวาดทางมะพร้าวและไม้กวาดดอกหญ้า</t>
  </si>
  <si>
    <t>ร้านนิตยาขายจักรสานทางรถไฟ</t>
  </si>
  <si>
    <t>ตามใบจ้งหนี้ เลขที่ REP 23- 
ลว 31/01/66</t>
  </si>
  <si>
    <t>ตามบิลเงินสด เล่มที่ 1 เลขที่ 89 
ลว. 10/02/66</t>
  </si>
  <si>
    <t>ตามใบจ้งหนี้ เลขที่ REP 23-000339 
ลว 18/02/66</t>
  </si>
  <si>
    <t>ตามบิลเงินสด เล่มที่ 1 เลขที่ 2 
ลว. 21/2/66</t>
  </si>
  <si>
    <t>ตามบิลเงินสด  เลขที่ ORVM660221P010001 
ลว. 21/02/66</t>
  </si>
  <si>
    <t>ตามบิลเงินสด เล่มที่ 8 เลขที่ 4 
ลว. 16/02/66</t>
  </si>
  <si>
    <t>ขออนุมัติจัดซื้อสวิตช์ลูกลอยไฟฟ้า</t>
  </si>
  <si>
    <t xml:space="preserve">ห้างหุ้นส่วนสจำกัดคมศิลป์โฮม  </t>
  </si>
  <si>
    <t>ใบส่งของเล่มที่118 เลขที่ 53 ลงวันที่ 15/2/2566</t>
  </si>
  <si>
    <t>ขออนุมัตินำรถจักรยานยนต์หมายเลขทะเบียน ขทท 742 ลำปาง เข้าตรวจเช็ค เปลี่ยนถ่ายและซ่อมแซม</t>
  </si>
  <si>
    <t>อู่ช่างยุทธ</t>
  </si>
  <si>
    <t>บิลเงินสดเล่มที่ 2 เลขที่ 2 ลงวันที่ 7/2/2566</t>
  </si>
  <si>
    <t>ขออนุมัติจัดซื้อซ่อมแซมโรงฝึกและพักช้างปางแม่วัง (งบกองทุนศูนย์อนุรักษ์ช้างไทย)</t>
  </si>
  <si>
    <t xml:space="preserve">ใบส่งของเล่มที่118 เลขที่49 ลงวันที่ 18/2/2566 </t>
  </si>
  <si>
    <t>ร้านปะชาค้าไม้</t>
  </si>
  <si>
    <t>บิลเงินสดเล่มที่2เลขที่01 ใบส่งของเล่มที่2 เลขที่01 ลงวันที่ 18/2/2566</t>
  </si>
  <si>
    <t>ห้างหุ้นส่วนสจำกัดคมศิลป์โฮม</t>
  </si>
  <si>
    <t xml:space="preserve">อู่ช่างยุทธ </t>
  </si>
  <si>
    <t>ขออนุมัติจัดซื้อปูน ซ่อมแซมคอกอนุบาลช้างเล็ก</t>
  </si>
  <si>
    <t>หจก.พี ดื คอนกรีต</t>
  </si>
  <si>
    <t>แบบขออนุมัติจัดซื้อ ทส 1413.4/10267 ลว. 12 ต.ค. 65
- ต้นฉบับใบกำกับสินค้า/ต้นฉบับใบกำกับภาษี 
  เล่มที่ใบกำกับ IV6510311 ลว. 28 ต.ค. 65</t>
  </si>
  <si>
    <t xml:space="preserve">ขออนุมัติจัดซื้อวัสดุ-อุปกรณ์ ไฟฟ้าและห้องน้ำ </t>
  </si>
  <si>
    <t>หจก. คมศิลป์ โฮม
บจ. เล่าจิ้นกวง</t>
  </si>
  <si>
    <t>400.00
7700.00</t>
  </si>
  <si>
    <t>ใบสั่งซื้อ/ใบสั่งจ้าง เลขที่ 19/2566  ลว. 16 ม.ค. 66
- ใบเสร็จับรับเงิน เล่มที่ 002 เลขที่ 0075 ลว. 24 ม.ค. 66
- ใบกำกับภาษี/บิลเงินสด เลขที่ CA660100517 ลว. 19 ม.ค. 66</t>
  </si>
  <si>
    <t>ขออนุมัติซ่อมท่อหลักส่งน้ำบาดาล ของ งานโรงพยาบาลช้างลำปาง</t>
  </si>
  <si>
    <t>หจก. สามมิตรอุตสาหกรรม</t>
  </si>
  <si>
    <t>'ใบสั่งซื้อ/ใบสั่งจ้าง เลขที่ 39/2566  ลว. 26 ม.ค. 66
- ใบส่งของ/ใบกำกับภาษี เล่มที่ 025  เลขที่ 1234</t>
  </si>
  <si>
    <t xml:space="preserve">ขออนุมัติจัดซื้อโทรศัพท์สำนักงาน </t>
  </si>
  <si>
    <t>บจ. นิยมพานิชลำปาง</t>
  </si>
  <si>
    <t>'ใบสั่งซื้อ/จ้าง เลขที่ 47/2566  ลว. 3 ก.พ. 66
- ใบส่งสินค้า เล่มที่ 4907930278 (3209901052)</t>
  </si>
  <si>
    <t>ขออนุมัติจัดซื้อยาปฏิชีวนะสำหรับช้างป่วย</t>
  </si>
  <si>
    <t>บ.เบ็ทเทอร์ ฟาร์มา จำกัด</t>
  </si>
  <si>
    <t>ใบสั่งซื้อสั่งจ้าง 41/2566 ลว. 31 ม.ค 66</t>
  </si>
  <si>
    <t>ขออนุมัติจัดซื้อระบบประชุมออนไลน์ ZOOM Meeting</t>
  </si>
  <si>
    <t>บ.วีไซแนป เทคโนโลยี จำกัด (สำนักงานใหญ่)</t>
  </si>
  <si>
    <t>ลงนามสั่งซื้อในใบเสนอราคา บริษัทฯ เลขที่ INV2022120004 
 ลว. 2 ธ.ค 65</t>
  </si>
  <si>
    <t>ขออนุมัติจัดจ้างซ่อมแซมเครื่องซักผ้าและอบผ้า</t>
  </si>
  <si>
    <t>วิธีคัดเลือก</t>
  </si>
  <si>
    <t>บ.นิยมพานิชลำปาง จำกัด</t>
  </si>
  <si>
    <t>ลงนามสั่งซื้อในใบเสนอราคา บริษัทฯ เลขที่ -
 ลว.  20 ม.ค 66</t>
  </si>
  <si>
    <t>ขออนุมัติจัดซื้อถุงกระดาษใส่ยาสำหรับช้างป่วย</t>
  </si>
  <si>
    <t>บ.เกษมอนันต์ พริ้นติ้ง จำกัด (สำนักงานใหญ่)</t>
  </si>
  <si>
    <t>ใบสั่งซื้อสั่งจ้าง 40/2566 ลว. 26 ม.ค 66</t>
  </si>
  <si>
    <t>ขออนุมัติจัดซื้อยาสำหรับช้างป่วย</t>
  </si>
  <si>
    <t>บ.ช.เภสัช จำกัด (สำนักงานใหญ่)</t>
  </si>
  <si>
    <t>ใบสั่งซื้อสั่งจ้าง 48/2566 ลว. 3 กพ 66</t>
  </si>
  <si>
    <t>ขออนุมัติจัดซื้ออุปกรณ์สำหรับช้างป่วย</t>
  </si>
  <si>
    <t>หจก.ภัควัตเทรดดิ้ง</t>
  </si>
  <si>
    <t>ใบสั่งซื้อสั่งจ้าง 413/2565 ลว. 26 ธ.ค 65</t>
  </si>
  <si>
    <t>ขออนุมัติจัดซื้ออุปกรณ์สำหรับช้างปวย</t>
  </si>
  <si>
    <t>ใบสั่งซื้อสั่งจ้าง 62/2566 ลว. 9 กพ 66</t>
  </si>
  <si>
    <t>ใบสั่งซื้อสั่งจ้าง 71/2566 ลว. 15 กพ 66</t>
  </si>
  <si>
    <t>องค์การเภสัชกรรม</t>
  </si>
  <si>
    <t>ใบสั่งซื้อสั่งจ้าง 73/2566 ลว. 15 กพ 66</t>
  </si>
  <si>
    <t>ขออนุมัติจัดซื้อถุงเท้าสำหรับช้างป่วย</t>
  </si>
  <si>
    <t>นางบัวเขียว เปี้ยสาย</t>
  </si>
  <si>
    <t>ใบสั่งซื้อสั่งจ้าง 49/2566 ลว. 3 กพ 66</t>
  </si>
  <si>
    <t>บ.ดีทแฮล์ม เคลเลอร์ โลจิสติกส์ จำกัด</t>
  </si>
  <si>
    <t>ใบสั่งซื้อสั่งจ้าง 70/2566 ลว. 14 กพ 66</t>
  </si>
  <si>
    <t>ขออนุมัติจัดซื้อซองซิปใสสำหรับใช้ในห้องปฏิบัติการ</t>
  </si>
  <si>
    <t>หจก.ศิริปัญญาเทรดดิ้ง</t>
  </si>
  <si>
    <t xml:space="preserve">แบบขออนุมัติจัดซื้อ ทส 1413.4/239 ลว. 16 ก.พ. 66
 -  ใบกำกับภาษี/ใบส่งของ  เลขที่ INV66000105  ลว. 27 ก.พ. 66                 </t>
  </si>
  <si>
    <t xml:space="preserve">ขออนุมัติจัดซื้อวัสดุอุปกรณ์สำหรับใช้ในห้องปฏิบัติการ </t>
  </si>
  <si>
    <t>หจก.รีโนเวชั่นเทคโนโลยี</t>
  </si>
  <si>
    <t>แบบขออนุมัติจัดซื้อ ทส 1413.4/177  ลว. 7 ก.พ. 66
 -  ใบกำกับภาษี/ใบส่งของ เลขที่ 3157/66  ลว. 24 ก.พ. 66                      -  ใบสั่งซื้อ เลขที่ 56/2566  ลว. 9 ก.พ. 66</t>
  </si>
  <si>
    <t>ขออนุมัติจัดซื้อสารเคมีสำหรับใช้ในโครงการฯ</t>
  </si>
  <si>
    <t>บ.กิบไทย จำกัด</t>
  </si>
  <si>
    <t>แบบขออนุมัติจัดซื้อ ทส 1413.4/233  ลว. 16 ก.พ. 66                              -  ใบสั่งซื้อ เลขที่ 78/2566  ลว. 16 ก.พ. 66</t>
  </si>
  <si>
    <t>บ.ยูเนี่ยนซายน์ จำกัด</t>
  </si>
  <si>
    <t xml:space="preserve">แบบขออนุมัติจัดซื้อ ทส 1413.4/238  ลว. 16 ก.พ. 66
 -  ใบกำกับภาษี/ใบส่งของ  เลขที่ IV0103357  ลว. 27 ก.พ. 66                  </t>
  </si>
  <si>
    <t>ขออนุมัติจัดซื้อสารเคมีสำหรับใช้ในห้องปฏิบัติการ</t>
  </si>
  <si>
    <t>บ.เชียงใหม่ วีเอ็ม  จำกัด สำนักงานใหญ่</t>
  </si>
  <si>
    <t>บ.ไซน์ ไดแอกนอสติก แมททีเรียล จำกัด</t>
  </si>
  <si>
    <t xml:space="preserve">แบบขออนุมัติจัดซื้อ ทส 1413.4/247  ลว. 20 ก.พ. 66
 -  ใบกำกับภาษี/ใบส่งของ  เลขที่ BL6602-039  ลว. 28 ก.พ. 66                  </t>
  </si>
  <si>
    <t xml:space="preserve">แบบขออนุมัติจัดซื้อ ทส 1413.4/178  ลว. 7 ก.พ. 66
 -  ใบสั่งซื้อ เลขที่ 55/2566  ลว. 9 ก.พ. 66  </t>
  </si>
  <si>
    <t>ขออนุมัติจัดซื้อวัสดุอุปกรณ์ ระบบเครื่องสูบน้ำ</t>
  </si>
  <si>
    <t>พิจารณาจากราคา</t>
  </si>
  <si>
    <t xml:space="preserve">(วิธีเฉพาะเจาะจง) </t>
  </si>
  <si>
    <t>ห้างหุ้นส่วนจำกัด คมศิลป์ โฮม (สำนักงานใหญ่)</t>
  </si>
  <si>
    <t>ตามใบเสร็จรับเงิน เล่มที่ 002 เลขที่ 0080  ลว.2/2/66</t>
  </si>
  <si>
    <t>ขออนุมัติจัดซื้อไม้ดอกและไม้ประดับตกแต่งในพื้นที่ ส.คช.</t>
  </si>
  <si>
    <t>ร้านนิทัศน์พันธุ์ไม้</t>
  </si>
  <si>
    <t>ตามใบเสร็จรับเงิน  เล่มที่ 06 เลขที่ 15 ลว. 10/2/66</t>
  </si>
  <si>
    <t>ขออนุมัติจัดซื้ออาหารสัตว์</t>
  </si>
  <si>
    <t>สำปางสัตวภัณฑ์</t>
  </si>
  <si>
    <t>ตามใบสั่งจัดซื้อ/จ้าง เลขที่ 1 เลขที่ 65 ลว.13/2/66</t>
  </si>
  <si>
    <t>ขออนุมัติจัดซื้อวัสดุอุปกรณ์ซ่อมแซมปรับปรุงระบบน้ำ และห้องน้ำ บริเวณสวนป่าทุ่งเกวียน</t>
  </si>
  <si>
    <t xml:space="preserve"> (วิธีเฉพาะเจาะจง) </t>
  </si>
  <si>
    <t>ตามใบส่งของ เลขที่ 118 เลขที่ 55 ลว.21/2/66</t>
  </si>
  <si>
    <t>ขออนุมัติจัดซื้อวัสดุอุปกรณ์ปรับปรุงซ่อมแซมสะโตกช้าง</t>
  </si>
  <si>
    <t>ตามใบส่งของ เลขที่ 119 เลขที่ 04 ลว.28/2/66</t>
  </si>
  <si>
    <t>ตามใบแจ้งหนี้ เลขที่ TS291-2301-00003 ลว.16/1/66</t>
  </si>
  <si>
    <t>ตามใบแจ้งหนี้หมายเลข REP23-00015 ลว.17/1/66</t>
  </si>
  <si>
    <t>ตามใบเสร็จรับเงิน เล่มที่ 002 เลขที่ 0074 ลว.23/1/66</t>
  </si>
  <si>
    <t xml:space="preserve">ตามใบสั่งซื้อ/จ้าง เลขที่ 26/2566 ลว. 18/1/66 </t>
  </si>
  <si>
    <t>ตามใบสั่งซื้อ/จ้าง เลขที่ 24/2566 ลว. 18/1/67</t>
  </si>
  <si>
    <t>ตามบิลเงินสด เล่มที่ 6 เลขที่ 4 ลว. 24/1/66</t>
  </si>
  <si>
    <t>ตามบิลเงินเชื่อ เล่มที่ 25 เลขที่ 1208 ลว. 27/1/66</t>
  </si>
  <si>
    <t>ตามใบสั่งซื้อ/จ้าง เลขที่ 26/2566 ลว. 24/1/67</t>
  </si>
  <si>
    <t>ตามใบส่งของ เล่มที่ 299 เลขที่ 14916 ลว. 13/9/65</t>
  </si>
  <si>
    <t>ตามใบส่งของ เล่มที่ 299 เลขที่ 14917 ลว. 13/9/65</t>
  </si>
  <si>
    <t>ตามใบเสร็จรับเงิน เล่มที่ 10 เลขที่ 3 ลว. 14/9/65</t>
  </si>
  <si>
    <t>ตามใบเสร็จรับเงิน เล่มที่ 10 เลขที่ 1 ลว. 14/9/65</t>
  </si>
  <si>
    <t>ตามใบสั่งจัดจ้าง เล่มที่ 01 เลขที่ 14 ลว. 15/9/65</t>
  </si>
  <si>
    <t>ตามใบส่งสินค้า เลขที่ IV65-00147 ลว. 14/9/65</t>
  </si>
  <si>
    <t xml:space="preserve">ตามใบสั่งซื้อ/จัดจ้าง เลขที่ 278/2565 ลว.15/9/65 </t>
  </si>
  <si>
    <t>ตามใบส่งของ เล่มที่ 118 เลขที่ 08 ลว. 16/9/65</t>
  </si>
  <si>
    <t>ตามใบส่งสินค้า เลขที่ BX10726 ลว. 23/9/65</t>
  </si>
  <si>
    <t>ตามใบส่งของชั่วคราว เล่มที่ 1 เลขที่ 001 ลว. 15/2/65</t>
  </si>
  <si>
    <t>ตามใบส่งของ เล่มที่ 024 เลขที่ 1184 ลว. 15/2/65</t>
  </si>
  <si>
    <t>ตามใบแจ้งหนี้ เลขที่ IV6502010 ลว. 22/2/65</t>
  </si>
  <si>
    <t xml:space="preserve">(วิธีเฉพาะเจาะจง)   </t>
  </si>
  <si>
    <t>ตามใบสั่งจ้าง หมายเลข REP22-00038 ลว. 23/2/65</t>
  </si>
  <si>
    <t>ตามใบสั่งจ้าง หมายเลข REP22-00037 ลว. 24/2/65</t>
  </si>
  <si>
    <t>ตามใบส่งของ เล่มที่ 024 เลขที่ 1183 ลว.25/2/65</t>
  </si>
  <si>
    <t>ตามใบส่งของ เล่มที่ 114 เลขที่ 29 ลว.20/12/64</t>
  </si>
  <si>
    <t>ตามใบส่งของ เล่มที่ 097 เลขที่ 4808 ลว.20/12/64</t>
  </si>
  <si>
    <t>ตามใบส่งของ เล่มที่ 9/64 เลขที่ 3 ลว. 21/12/64</t>
  </si>
  <si>
    <t>ตามใบแจ้งหนี้ หมายเลข REP21-00174 ลว. 15/11/64</t>
  </si>
  <si>
    <t>ตามใบส่งของ เล่มที่ 2 เลขที่ 99 ลว. 15/11/64</t>
  </si>
  <si>
    <t>ตามใบแจ้งหนี้ เล่มที่ 157 เลขที่ 7843 ลว.16/11/64</t>
  </si>
  <si>
    <t>ตามใบแจ้งหนี้ เล่มที่ 157 เลขที่ 7844 ลว.16/11/64</t>
  </si>
  <si>
    <t>ตามใบแจ้งหนี้ เล่มที่ 157 เลขที่ 7847 ลว.16/11/64</t>
  </si>
  <si>
    <t>ตามใบส่งของ เล่มที่ 3 เลขที่ 5 ลว. 18/11/64</t>
  </si>
  <si>
    <t>ตามใบส่งของ เลขที่ IV0027476 ลว.23/11/64</t>
  </si>
  <si>
    <t>ตามใบสั่งจัดจ้าง เลขที่ INV21110089 ลว. 20/11/64</t>
  </si>
  <si>
    <t>ตามใบส่งของ เล่มที่ 8/64 เลขที่ 25 ลว.26/11/64</t>
  </si>
  <si>
    <t>ตามบิลเงินสด เล่มที่ 444 เลขที่ 22191 ลว. 29/11/64</t>
  </si>
  <si>
    <t>ตามใบเสร็จรับเงิน เลขที่ LGSA003SA-641129-0003 ลว.29/11/64</t>
  </si>
  <si>
    <t>ตามใบเสร็จรับเงิน เล่มที่ 10 เลขที่ 12 ลว.29/11/64</t>
  </si>
  <si>
    <t xml:space="preserve">ตามใบเสร็จรับเงิน เลขที่ LPAIF21110053162 ลว.29/11/64 </t>
  </si>
  <si>
    <t>ขออนุมัติจัดซื้อวัสดุอุปกรณ์ ประกอบการผลิตปุ๋ยหมักชีวภาพจากมูลช้าง</t>
  </si>
  <si>
    <t>เฉพาะเจาะจง   ตามข้อบังคับ อ.อ.ป. ว่าด้วยการพาณิชย์ 2561</t>
  </si>
  <si>
    <t xml:space="preserve">(วิธีเฉพาะเจาะจง)  </t>
  </si>
  <si>
    <t>บริษัท เร็กซ์แซค เวอร์เท็กซ์ จำกัด</t>
  </si>
  <si>
    <t>ตามใบสั่งจ้าง เล่มที่ S00001/018853 ลว. 2/2/65</t>
  </si>
  <si>
    <t>ขออนุมัติจัดซื้อวัสประกอบการผลิตปุ๋ยหมักชีวภาพจากมูลช้าง</t>
  </si>
  <si>
    <t>บริษัท คีรีสุวรรณ จำกัด</t>
  </si>
  <si>
    <t>ตามใบเสร็จรับเงิน เลขที่ HS0007623 ลว.16/2/66</t>
  </si>
  <si>
    <t>บริษัท ณัชชนก 11 จำกัด</t>
  </si>
  <si>
    <t>ตามบิลเงินสด เล่มที่ 1 เลขที่ 062 ลว.17/2/66</t>
  </si>
  <si>
    <t>จัดซื้อยารักษาช้างป่วย</t>
  </si>
  <si>
    <t>บจก.ซิลลิค ฟาร์มา</t>
  </si>
  <si>
    <t>ใบสั่งจัดซื้อจัดจ้าง ลว. 7/2/66</t>
  </si>
  <si>
    <t>จัดซื้อน้ำมันเชื้อเพลิงรถยนต์หมายเลขทะเบียน ฒอ 952 กทม.</t>
  </si>
  <si>
    <t>บจก.ก้องกิ่มเฮง ปิโตรเลียม</t>
  </si>
  <si>
    <t>ใบเสร็จเลขที่ TIO000016602000135 ลว. 7/2/66</t>
  </si>
  <si>
    <t>จัดซื้อน้ำมันเชื้อเพลิงรถยนต์ หมายเลขทะเบียน กพ 1423 ลำปาง</t>
  </si>
  <si>
    <t>ใบเสร็จเลขที่ TIO000016602000129 ลว. 7/2/66</t>
  </si>
  <si>
    <t>จัดซื้อเวชภันฑ์สำหรับช้างป่วย</t>
  </si>
  <si>
    <t>บจก.ฮอสปิตัล โปรดัคส์</t>
  </si>
  <si>
    <t>จัดซื้อน้ำมันเชื้อเพลิงรถยนต์ หมายเลขทะเบียน กต 7941 ลำปาง</t>
  </si>
  <si>
    <t>ใบเสร็จเลขที่ TIO000016602000195 ลว. 10/2/66</t>
  </si>
  <si>
    <t>นำรถ ATV เข้าตรวจเช็คและซ่อมแซม</t>
  </si>
  <si>
    <t>นายประทีป พุธพันธ์</t>
  </si>
  <si>
    <t>ใบสั่งจัดซื้อจัดจ้าง ลว. 10/2/66</t>
  </si>
  <si>
    <t>จัดซื้อน้ำมันเชื้อเพลิงรถยนต์ รถ ATV 4 ล้อ</t>
  </si>
  <si>
    <t>ใบเสร็จเลขที่ TIO000016602000313 ลว. 16/2/66</t>
  </si>
  <si>
    <t>จัดซื้อน้ำมันเชื้อเพลิงและน้ำมันหล่อลื่นเครื่องตัดหญ้าหมายเลขเครื่อง ECO4EA147001939P</t>
  </si>
  <si>
    <t>ใบเสร็จเลขที่ TIO000016602000312 ลว. 16/2/66</t>
  </si>
  <si>
    <t>ร้านคงเลิศเกษตรยนต์</t>
  </si>
  <si>
    <t>ใบเสร็จเลขที่ 16 ลว. 16/2/66</t>
  </si>
  <si>
    <t>จัดซื้อน้ำมันเชื้อเพลิงและน้ำมันหล่อลื่นเครื่องตัดหญ้าหมายเลขเครื่อง ECO4EA149006602P</t>
  </si>
  <si>
    <t>ใบเสร็จเลขที่ TIO000016602000314 ลว. 16/2/66</t>
  </si>
  <si>
    <t>ใบเสร็จเลขที่ 17 ลว. 16/2/66</t>
  </si>
  <si>
    <t>บจก.โอเร็กซ์ เทรดดิ้ง</t>
  </si>
  <si>
    <t>ใบสั่งจัดซื้อจัดจ้าง ลว. 21/2/66</t>
  </si>
  <si>
    <t>จัดซื้อน้ำมันเชื้อเพลิงรถยนต์หมายเลขทะเบียน กพ 1423 ลำปาง</t>
  </si>
  <si>
    <t>ใบเสร็จเลขที่ TIO000016602000541 ลว. 28/2/66</t>
  </si>
  <si>
    <t>วัสดุอุปกรณ์สำนักงาน</t>
  </si>
  <si>
    <t>ร้าน เอ.ซี.ซี. สเตชันเนอรี</t>
  </si>
  <si>
    <t>ใบส่งของ เลขที่ใบกำกับ IV 0032614 ลว. 7 ก.พ. 66</t>
  </si>
  <si>
    <t>ตามข้อบังคับ อ.อ.ป.</t>
  </si>
  <si>
    <t xml:space="preserve">ว่าด้วยการพาณิชย์ </t>
  </si>
  <si>
    <t>น้ำมันเชื้อเพลิง น้ำมันหล่อลื่น และแก๊ส</t>
  </si>
  <si>
    <t>สถานีบริการน้ำมันบางจาก (น้ำมันเชื้อเพลิง)</t>
  </si>
  <si>
    <t xml:space="preserve">พิจารณาจากราคา </t>
  </si>
  <si>
    <t>ใบแจ้งหนี้/วางบิล เล่มที่ 182 เลขที่ 9054 ลว. 28 ก.พ. 66</t>
  </si>
  <si>
    <t>สหกรณ์การเกษตรห้างฉัตร จำกัด</t>
  </si>
  <si>
    <t>สถานีบริการน้ำมันบางจาก (แก๊ส)</t>
  </si>
  <si>
    <t>ใบแจ้งหนี้/วางบิล เล่มที่ 176 เลขที่ 7868 ลว. 28 ก.พ. 66</t>
  </si>
  <si>
    <t>กระเป๋าผ้าสำหรับผู้เข้าร่วมโครงการฝึกอบรมเยาวชนรักช้าง</t>
  </si>
  <si>
    <t>ห้างหุ่นส่วนจำกัด ดีเอ็มเพลย์แบ็กเชียงใหม่ (สำนักงานใหญ่)</t>
  </si>
  <si>
    <t>ใบส่งสินค้า/ใบกำกับภาษี เล่มที่ INV2023000056 ลว. 16 ก.พ. 66</t>
  </si>
  <si>
    <t>บริษัท เกรท พรีเมี่ยม จำกัด</t>
  </si>
  <si>
    <t>หน้ากากผ้าสำหรับผู้เข้าร่วมอบรมโครงการฝึกอบรมเยาวชนรักช้าง</t>
  </si>
  <si>
    <t>บริษัท นิวแอพพาเรล จำกัด สำนักงานใหญ่</t>
  </si>
  <si>
    <t>ใบเสร็จรับเงิน/ใบกำกับภาษี เล่มที่ NA2023-0052 ลว. 19 ม.ค. 66</t>
  </si>
  <si>
    <t>บริษัท เอ็กโปรการ์เมนเทกซ์ จำกัด</t>
  </si>
  <si>
    <t>ใบเสร็จรับเงิน/ใบกำกับภาษี เล่มที่ NA2023-0137 ลว. 13 ก.พ. 66</t>
  </si>
  <si>
    <t>สเปรย์แอลกอฮอล์ 75% โครงการฝึกอบรมเยาวชนรักช้าง</t>
  </si>
  <si>
    <t>ร้านนะโม แคนเดิล</t>
  </si>
  <si>
    <t>ใบเสร็จรับเงิน เลขที่ No 09.02.2023 ลว. 13 ก.พ. 66</t>
  </si>
  <si>
    <t>บริษัท บีไทยคอนเนคท์ จำกัด (สำนักงานใหญ่)</t>
  </si>
  <si>
    <t>ชุดประดิษฐ์การ์ดอวยพรกระดาษมูลช้างโครงการฝึกอบรมเยาวชนรักช้าง</t>
  </si>
  <si>
    <t>ส่วนการเรียนรู้และประชาสัมพนธ์</t>
  </si>
  <si>
    <t>ใบเสร็จรับเงิน เล่มที่ 2514 เลขที่ 36 ลว. 17 ก.พ. 66</t>
  </si>
  <si>
    <t xml:space="preserve">สถาบันคชบาลแห่งชาติ ในพระอุปถัมภ์ฯ </t>
  </si>
  <si>
    <t>อาหารสำหรับจำหน่ายให้นักท่องเที่ยว</t>
  </si>
  <si>
    <t>ฟักทอง จากนางพรรณา หมั่นคิด</t>
  </si>
  <si>
    <t>ใบส่งของ เล่มที่ 22 เลขที่ 5 ลว. 2 ก.พ. 66</t>
  </si>
  <si>
    <t>(ฟักทอง/ข้าวโพด/แครอท)</t>
  </si>
  <si>
    <t>ตามข้อบังคับอ.อ.ป.</t>
  </si>
  <si>
    <t>ข้าวโพด จากณัฎฐิญา ปันดอน</t>
  </si>
  <si>
    <t>บิลเงินสด เล่มที่ 19 เลขที่ 34 ลว. 2 ก.พ. 66</t>
  </si>
  <si>
    <t>ว่าด้วยการพาณิชย์</t>
  </si>
  <si>
    <t>แครอท จากณัฎฐิญา ปันดอน</t>
  </si>
  <si>
    <t>อ้อย ร.ต.จีรศักดิ์  สามณี</t>
  </si>
  <si>
    <t>ใบส่งของ เล่มที่ 16 เลขที่ 23 ลว. 4 ก.พ. 66</t>
  </si>
  <si>
    <t>(อ้อย/ข้าวโพด/กล้วย)</t>
  </si>
  <si>
    <t>ข้าวโพดจากณัฎฐิญา ปันดอน</t>
  </si>
  <si>
    <t>บิลเงินสด เล่มที่ 19 เลขที่ 39 ลว. 4 ก.พ. 66</t>
  </si>
  <si>
    <t>กล้วย จากนางพรรณา หมั่นคิด</t>
  </si>
  <si>
    <t>ใบส่งของ เล่มที่ 22 เลขที่ 10 ลว. 6 ก.พ. 66</t>
  </si>
  <si>
    <t>ข้าวโพด ร.ต จีรศักดิ์ สามณี</t>
  </si>
  <si>
    <t>ใบส่งของ เล่มที่ 16 เลขที่ 27 ลว. 8 ก.พ. 66</t>
  </si>
  <si>
    <t>(ข้าวโพด/อ้อย/ฟักทอง)</t>
  </si>
  <si>
    <t>ใบส่งของ เล่มที่ 22 เลขที่ 13 ลว. 10 ก.พ. 66</t>
  </si>
  <si>
    <t>ใบส่งของ เล่มที่ 1 เลขที่ 1 ลว. 10 ก.พ. 66</t>
  </si>
  <si>
    <t>ใบส่งของ เล่มที่ 22 เลขที่ 16 ลว. 11 ก.พ. 66</t>
  </si>
  <si>
    <t>(กล้วย)</t>
  </si>
  <si>
    <t>ใบส่งของ เล่มที่ 1 เลขที่ 5 ลว. 20 ก.พ. 66</t>
  </si>
  <si>
    <t>(ฟักเขียว/อ้อย/ข้าวโพด/ฟักทอง)</t>
  </si>
  <si>
    <t>ใบส่งของ เล่มที่ 22 เลขที่ 25 ลว. 21 ก.พ. 66</t>
  </si>
  <si>
    <t>ใบส่งของ เล่มที่ 1 เลขที่ 9 ลว. 26 ก.พ. 66</t>
  </si>
  <si>
    <t>ข้าวโพดจากณัฏฐิญา ปันดอน</t>
  </si>
  <si>
    <t>บิลเงินสด เล่มที่ 19 เลขที่ 40 ลว. 24 ก.พ. 66</t>
  </si>
  <si>
    <t>ใบส่งของ เล่มที่ 22 เลขที่ 29 ลว. 26 ก.พ. 66</t>
  </si>
  <si>
    <t>พิมพ์บัตรรถบริการ</t>
  </si>
  <si>
    <t>อีเลฟเว่น กราฟฟิก</t>
  </si>
  <si>
    <t>ใบส่งของ ลว. 27 ก.พ. 66</t>
  </si>
  <si>
    <t>129 ม. 8 ต.บ้านแหวน อ.หางดง</t>
  </si>
  <si>
    <t>จ.เชียงใหม่</t>
  </si>
  <si>
    <t>น้ำมันเชื้อเพลิง</t>
  </si>
  <si>
    <t>สถานีบริการน้ำมันบางจาก</t>
  </si>
  <si>
    <t>ใบส่งของ เล่มที่ 110 เลขที่ 5467 ลว. 22 ก.พ. 66</t>
  </si>
  <si>
    <t>สหกรณ์การเกษตรห้างฉัตรจำกัด</t>
  </si>
  <si>
    <t>ใบส่งของ เล่มที่ 110 เลขที่ 5468 ลว. 27 ก.พ. 66</t>
  </si>
  <si>
    <t>141ม.1ถ.ลำปาง-เชียงใหม่</t>
  </si>
  <si>
    <t>ต.ปงยางคก จห้างฉัตร จ.ลำปาง</t>
  </si>
  <si>
    <t>แก๊สสถานีบริการน้ำมันบางจาก</t>
  </si>
  <si>
    <t>ใบส่งของ เล่มที่ 844 เลขที่ 42163 ลว. 12 ก.พ. 66</t>
  </si>
  <si>
    <t>ใบส่งของ เล่มที่ 849 เลขที่ 42431 ลว. 22 ก.พ. 66</t>
  </si>
  <si>
    <t>47 ม.1ถ.ลำปาง-เชียงใหม่</t>
  </si>
  <si>
    <t>ใบส่งของ เล่มที่ 849 เลขที่ 42432 ลว. 22 ก.พ. 66</t>
  </si>
  <si>
    <t>ใบส่งของ เล่มที่ 851 เลขที่ 42152 ลว. 12 ก.พ. 66</t>
  </si>
  <si>
    <t>ซ่อมแซมยานพาหนะ รถบริการหมายเลข 1</t>
  </si>
  <si>
    <t>รุ่งเรืองคาร์เซอร์วิส</t>
  </si>
  <si>
    <t>ใบส่งของ เล่มที่ 1/66 เลขที่ 7 ลว. 27 ก.พ. 66</t>
  </si>
  <si>
    <t>เนื่องจากระบบไดรสตาร์ท มีปัญหา</t>
  </si>
  <si>
    <t>236 ม.6 บ้านขามแดง ต.ห้างฉัตร</t>
  </si>
  <si>
    <t>อ.ห้างฉัตร จ.ลำปาง</t>
  </si>
  <si>
    <t>ซ่อมแซมยานพาหนะ รถบริการหมายเลข 2</t>
  </si>
  <si>
    <t>ใบส่งของ เล่มที่ 1/66 เลขที่ 8 ลว. 28 ก.พ. 66</t>
  </si>
  <si>
    <t>เนื่องระบบเบรค ๆ ไม่ติด</t>
  </si>
  <si>
    <t>ยาสามัญประจำบ้าน</t>
  </si>
  <si>
    <t>หจก.เขลางค์เภสัช</t>
  </si>
  <si>
    <t>ใบกำกับภาษีเลขที่ TX000356 ลว. 12 ก.พ. 66</t>
  </si>
  <si>
    <t>วัตถุดิบในการประกอบอาหารตามโครงการครัวช้างไทย</t>
  </si>
  <si>
    <t>บ.แม็คโคร ฯ</t>
  </si>
  <si>
    <t>ใบกำกับภาษี/ใบเสร็จรับเงิน เลขที่ 052051074400 ลว. 6 ก.พ. 66</t>
  </si>
  <si>
    <t>บ.นครกิโล</t>
  </si>
  <si>
    <t>ใบกำกับภาษี เลขที่ ORVM660209C70001 ลว. 9 ก.พ. 66</t>
  </si>
  <si>
    <t>ใบกำกับภาษี/ใบเสร็จรับเงิน เลขที่ 052091080418 ลว. 9 ก.พ. 66</t>
  </si>
  <si>
    <t>ใบกำกับภาษี/ใบเสร็จรับเงิน เลขที่ 052091080417 ลว. 9 ก.พ. 66</t>
  </si>
  <si>
    <t>น.ส.ณัฏฐิญา ปันดอน</t>
  </si>
  <si>
    <t>บิลเงินสด เล่มที่ 19 เลขที่ 38 ลว. 8 ก.พ. 66</t>
  </si>
  <si>
    <t>ใบกำกับภาษี/ใบเสร็จรับเงิน เลขที่ 052051083184 ลว. 10 ก.พ. 66</t>
  </si>
  <si>
    <t>บิลเงินสด เล่มที่ 19 เลขที่ 37 ลว. 12 ก.พ. 66</t>
  </si>
  <si>
    <t>หจก.แสงรุ่งเรือง</t>
  </si>
  <si>
    <t>บิลเงินสด เล่มที่ 352 เลขที่ 17585 ลว. 9 ก.พ. 66</t>
  </si>
  <si>
    <t>หจก.เลิศขวัญ</t>
  </si>
  <si>
    <t>บิลเงินสด เล่มที่ 9 เลขที่ 42 ลว. 10 ก.พ. 66</t>
  </si>
  <si>
    <t>ร้านเสาร์แก้ว</t>
  </si>
  <si>
    <t>ใบกำกับภาษี เลขที่ ORVM660121C10001 ลว. 21 ก.พ. 66</t>
  </si>
  <si>
    <t>นายชัยเย็น คำเขื่อน</t>
  </si>
  <si>
    <t>บิลเงินสด เล่มที่ 1 เลขที่ 56 ลว. 6 ก.พ. 66</t>
  </si>
  <si>
    <t>ร้านน้องแดง</t>
  </si>
  <si>
    <t>บิลเงินสด เล่มที่ 5 เลขที่ 11ลว. 7 ก.พ. 66</t>
  </si>
  <si>
    <t>JJ</t>
  </si>
  <si>
    <t>บิลเงินสด เล่มที่ 5 เลขที่ 48 ลว. 10 ก.พ. 66</t>
  </si>
  <si>
    <t>บิลเงินสด เล่มที่ 47 เลขที่ 62 ลว. 9 ก.พ. 66</t>
  </si>
  <si>
    <t>น.ส.พัชรินทร์ เครือวิเสน</t>
  </si>
  <si>
    <t>บิลเงินสด เล่มที่ 11 เลขที่ 31 ลว. 9 ก.พ. 66</t>
  </si>
  <si>
    <t>ใบกำกับภาษี เลขที่ ORVM660212C70001 ลว. 12 ก.พ. 66</t>
  </si>
  <si>
    <t>ค่าน้ำดื่ม</t>
  </si>
  <si>
    <t>น้ำดื่มเอส.พี</t>
  </si>
  <si>
    <t>บิลเงินสด เล่มที่ 094 เลขที่ 4699 ลว. 9 ก.พ. 66</t>
  </si>
  <si>
    <t>บ.เสริมสุข</t>
  </si>
  <si>
    <t>ใบกำกับภาษี เลขที่ 60302513049704917 ลว. 18 ก.พ. 66</t>
  </si>
  <si>
    <t>ใบกำกับภาษี เลขที่ 052111068167 ลว. 3 ก.พ. 66</t>
  </si>
  <si>
    <t>ร้านบัวตอง</t>
  </si>
  <si>
    <t>บิลเงินสด เล่มที่ 2566 เลขที่ 20-2 ลว. 6 ก.พ. 66</t>
  </si>
  <si>
    <t>บิลเงินสด เล่มที่ 47 เลขที่ 63 ลว. 20 ก.พ. 66</t>
  </si>
  <si>
    <t>บิลเงินสด เล่มที่ 11 เลขที่ 32 ลว. 20 ก.พ. 66</t>
  </si>
  <si>
    <t>ใบกำกับภาษี เลขที่ 052071105391 ลว. 21 ก.พ. 66</t>
  </si>
  <si>
    <t>น.ส.ณัฎฐิญา ปันดอน</t>
  </si>
  <si>
    <t>บิลเงินสด เล่มที่ 19 เลขที่ 93 ลว. 22 ก.พ. 66</t>
  </si>
  <si>
    <t>ใบกำกับภาษี เลขที่ 052051096437 ลว. 17 ก.พ. 66</t>
  </si>
  <si>
    <t xml:space="preserve"> </t>
  </si>
  <si>
    <t>บิลเงินสด เล่มที่ 19 เลขที่ 36 ลว. 16 ก.พ. 66</t>
  </si>
  <si>
    <t>ใบกำกับภาษี เลขที่ ORVM660215C10009 ลว. 15 ก.พ. 66</t>
  </si>
  <si>
    <t>ใบกำกับภาษี/ใบเสร็จรับเงิน เลขที่ 052091093319 ลว. 15 ก.พ. 66</t>
  </si>
  <si>
    <t>บิลเงินสด เล่มที่ 47 เลขที่ 61 ลว. 18 ก.พ. 66</t>
  </si>
  <si>
    <t>บิลเงินสด เล่มที่ 47 เลขที่ 60 ลว. 16 ก.พ. 66</t>
  </si>
  <si>
    <t>บิลเงินสด เล่มที่ 8 เลขที่ 636 ลว. 17 ก.พ. 66</t>
  </si>
  <si>
    <t>ใบกำกับภาษี/ใบเสร็จรับเงิน เลขที่ 052021094640 ลว. 16 ก.พ. 66</t>
  </si>
  <si>
    <t>อร่อยบาทเดียว</t>
  </si>
  <si>
    <t>บิลเงินสด เล่มที่ 330 เลขที่ 7 ลว. 10 ก.พ. 66</t>
  </si>
  <si>
    <t>ร้านแสงรุ่งเรือง</t>
  </si>
  <si>
    <t>บิลเงินสด เล่มที่ 299 เลขที่ 1486 ลว. 22 ก.พ. 66</t>
  </si>
  <si>
    <t>ร้านครัวชาติสมบูรณ์</t>
  </si>
  <si>
    <t>บิลเงินสด เล่มที่ 26 เลขที่ 18 ลว. 11 ก.พ. 66</t>
  </si>
  <si>
    <t>น.ส.ปทิตตา ฟุปลูก</t>
  </si>
  <si>
    <t>บิลเงินสด เล่มที่12 เลขที่ 22 ลว. 21 ก.พ. 66</t>
  </si>
  <si>
    <t>ใบกำกับภาษี เลขที่ 052051069942 ลว. 3 ก.พ. 66</t>
  </si>
  <si>
    <t>บิ๊กซี</t>
  </si>
  <si>
    <t>ใบกำกับภาษี/ใบเสร็จรับเงิน เลขที่ 05211105529611118009016486 ลว. 5 ก.พ. 66</t>
  </si>
  <si>
    <t>บิลเงินสด เล่มที่ 11 เลขที่ 30 ลว. 4 ก.พ. 66</t>
  </si>
  <si>
    <t>นางมรกต อินต้ะพรหม</t>
  </si>
  <si>
    <t>บิลเงินสด เล่มที่ 8 เลขที่ 68 ลว. 4 ก.พ. 66</t>
  </si>
  <si>
    <t>บิลเงินสด เล่มที่ 6 เลขที่ 53 ลว. 4 ก.พ. 66</t>
  </si>
  <si>
    <t>บิลเงินสด เล่มที่ 9 เลขที่ 53 ลว. 3 ก.พ. 66</t>
  </si>
  <si>
    <t>ช็อปเพลิน</t>
  </si>
  <si>
    <t>ใบกำกับภาษี/ใบเสร็จรับเงิน เลขที่ OL230003666 ลว. 4 ก.พ. 66</t>
  </si>
  <si>
    <t>บิลเงินสด เล่มที่ 361 เลขที่ 180175 ลว. 3 ก.พ. 66</t>
  </si>
  <si>
    <t>ว่าที่ ร.ต.ทศพร เครือวิเสน</t>
  </si>
  <si>
    <t>บิลเงินสด เล่มที่ 4 เลขที่ 21 ลว. 9 ก.พ. 66</t>
  </si>
  <si>
    <t>ใบกำกับภาษี เลขที่ ORVM660203C40008 ลว. 3 ก.พ. 66</t>
  </si>
  <si>
    <t>บิลเงินสด เล่มที่ 19 เลขที่ 35 ลว. 3 ก.พ. 66</t>
  </si>
  <si>
    <t>บิลเงินสด เล่มที่ 47 เลขที่ 59 ลว. 2 ก.พ. 66</t>
  </si>
  <si>
    <t>บิลเงินสด เล่มที่ 47 เลขที่ 60 ลว. 4 ก.พ. 66</t>
  </si>
  <si>
    <t>อุปกรณ์ซ่อมแซมชุดก้านกดชักโครกและฝารองนั่งโถสุขภัณฑ์ห้องน้ำครัวช้างไทย</t>
  </si>
  <si>
    <t>สยามโกลบอล</t>
  </si>
  <si>
    <t>ใบกำกับภาษี เลขที่ LGSA002SA-660220-0009 ลว. 20 ก.พ. 66</t>
  </si>
  <si>
    <t>อาหารว่าง</t>
  </si>
  <si>
    <t>บิลเงินสด เล่มที่ 47 เลขที่ 66 ลว. 25 ก.พ. 66</t>
  </si>
  <si>
    <t>บิลเงินสด เล่มที่ 19 เลขที่ 359 ลว. 24 ก.พ. 66</t>
  </si>
  <si>
    <t>บิลเงินสด เล่มที่ 47 เลขที่ 65 ลว. 22 ก.พ. 66</t>
  </si>
  <si>
    <t>บิลเงินสด เล่มที่ 1 เลขที่ 63 ลว. 24 ก.พ. 66</t>
  </si>
  <si>
    <t>บิลเงินสด เล่มที่ 47 เลขที่ 62 ลว. 23 ก.พ. 66</t>
  </si>
  <si>
    <t>น้ำดื่ม</t>
  </si>
  <si>
    <t>บิลเงินสด เล่มที่ 118 เลขที่ 092 ลว. 25 ก.พ. 66</t>
  </si>
  <si>
    <t>บิลเงินสด เล่มที่ 080 เลขที่ 3960 ลว. 19 ก.พ. 66</t>
  </si>
  <si>
    <t>อานนท์พุทธภัณฑ์</t>
  </si>
  <si>
    <t>บิลเงินสด เล่มที่ 19 เลขที่41 ลว. 27 ก.พ. 66</t>
  </si>
  <si>
    <t>บิลเงินสด เล่มที่ 47 เลขที่ 67 ลว. 27 ก.พ. 66</t>
  </si>
  <si>
    <t>บ.ฮิลล์คอฟ</t>
  </si>
  <si>
    <t>ใบกำกับภาษี เลขที่ ADM-6602-0367 ลว. 22 ก.พ. 66</t>
  </si>
  <si>
    <t>เบ็ดเตล็ด</t>
  </si>
  <si>
    <t>บริษัทสยามแม็คโคร จำกัด</t>
  </si>
  <si>
    <t>ใบกำกับภาษี เลขที่ใบเสร็จ 052019080419024414 ลว. 9 ก.พ. 66</t>
  </si>
  <si>
    <t>ซ่อมแซมเครื่องปรับอากาศบ้านพักช้างไทยรีสอร์ท จำนวน 2 หลัง</t>
  </si>
  <si>
    <t>ร้านไอเย็นแอร์แอนด์เซอร์วิส</t>
  </si>
  <si>
    <t>ใบส่งของ เล่มที่ 2 เลขที่ 28 ลว. 27 ก.พ. 66</t>
  </si>
  <si>
    <t>- เนื่องจากแอร์ไม่เย็นและรีโมทควบคุมอุณหภูมิใช้งานได้ไม่ปกติ</t>
  </si>
  <si>
    <t>อาร์ทแอร์แอนด์เซอร์วิส</t>
  </si>
  <si>
    <t>ซ่อมแซมเครื่องปรับอากาศห้องพักโรงเรียนควาญฯ จำนวน 5 ห้อง</t>
  </si>
  <si>
    <t>ใบส่งของ เล่มที่ 2 เลขที่ 29 ลว. 27 ก.พ. 66</t>
  </si>
  <si>
    <t>ผลิตภัณฑ์พัสตราภรณ์ (ชุดหม้อฮ่อม)</t>
  </si>
  <si>
    <t>นางสาววาทินี วาณิชวัฒนะโกศล</t>
  </si>
  <si>
    <t>ใบส่งของ  เล่มที่ 4 เลขที่ 7 ลว. 27 ก.พ. 66</t>
  </si>
  <si>
    <t>วัสดุอุปกรณ์ในการผลิตผลิตภัณฑ์กระดาษมูลช้าง</t>
  </si>
  <si>
    <t>บริษัท เวิลด์ เคมีอุตสาหกรรม จำกัด</t>
  </si>
  <si>
    <t>ใบกำกับภาษี/บิลเงินสด เลขที่  IV4614552 ลว. 28 ก.พ. 66</t>
  </si>
  <si>
    <t>ลำปางจอห์นเบเกอรี่</t>
  </si>
  <si>
    <t>ใบกำกับภาษี/บิลเงินสด เล่มที่ 36 เลขที่ 1756 ลว. 28 ก.พ. 66</t>
  </si>
  <si>
    <t>ใบกำกับภาษี/บิลเงินสด เล่มที่ 40 เลขที่ 1962 ลว. 25 ก.พ. 66</t>
  </si>
  <si>
    <t xml:space="preserve">ร้านเอ.ซี.ซี.สเตชั่นเนอรี่ </t>
  </si>
  <si>
    <t>ใบกำกับภาษี/บิลเงินสด  เลขที่ HS0026254 ลว. 28 ก.พ. 66</t>
  </si>
  <si>
    <t xml:space="preserve">ร้านกล่องพัสดุและอุปกรณ์แพ็คราคาถูกลำปาง </t>
  </si>
  <si>
    <t>ใบกำกับภาษี/บิลเงินสด เลขที่ RT-20230200077 ลว. 28 ก.พ. 66</t>
  </si>
  <si>
    <t>บริษัท นครกิโล เซ็นเตอร์ จำกัด สำนักงานใหญ่</t>
  </si>
  <si>
    <t>ใบกำกับภาษี/บิลเงินสด เลขที่ ORVM660228C30014 ลว. 28 ก.พ. 66</t>
  </si>
  <si>
    <t>วัสดุอุปกรณ์ในการผลิตจานใบไม้</t>
  </si>
  <si>
    <t>นายบุญ ทิพย์ปลูก</t>
  </si>
  <si>
    <t>ใบกำกับภาษี/บิลเงินสด เล่มที่ 9 เลขที่ 51 ลว. 23 ก.พ. 66</t>
  </si>
  <si>
    <t>จัดจ้างผลิตและเผยแพร่ภาพป้ายประชาสัมพันธ์ ส.คช. ประจำเดือน กุมภาพันธ์</t>
  </si>
  <si>
    <t>ร้านแอทไซน์ 2020</t>
  </si>
  <si>
    <t>ใบส่งของ เล่มที่ 6 เลขที่ 18 ลว. 10 ก.พ. 66</t>
  </si>
  <si>
    <t>2566 ครั้งที่ 1</t>
  </si>
  <si>
    <t>ร้านอินแอนด์เอาท์</t>
  </si>
  <si>
    <t>ร้านรวมป้ายลำปาง</t>
  </si>
  <si>
    <t>จัดจ้างผู้ประกอบการรถยนต์ตู้ (เช่า) พร้อมน้ำมัน</t>
  </si>
  <si>
    <t>นายอัฏฐพร อ่ำดี</t>
  </si>
  <si>
    <t>ใบสำคัญรับเงิน ลว. 10 ก.พ. 66</t>
  </si>
  <si>
    <t>เชื้อเพลิงสำหรับหลักสูตรฝึกอบรมควาญช้าง</t>
  </si>
  <si>
    <t>นายณภัทร นาคภัทระ</t>
  </si>
  <si>
    <t>องค์การป่าไม้ ทมิฬ นาดู ประเทศอินเดีย</t>
  </si>
  <si>
    <t>นายชวิศสิฐ ภัทรทวีผล</t>
  </si>
  <si>
    <t>นายวันชัย ฤกษ์ใหม่</t>
  </si>
  <si>
    <t>ใบสำคัญรับเงิน ลว. 5 ก.พ. 66</t>
  </si>
  <si>
    <t>วัสดุอุปกรณ์ทำใบประกาศ</t>
  </si>
  <si>
    <t>ร้าน รัตนาพันธ์ (สำนักงานใหญ่)</t>
  </si>
  <si>
    <t>บิลเงินสด/ใบกำกับภาษี เลขที่ HS6601617 ลว. 25 ก.พ. 66</t>
  </si>
  <si>
    <t>หน่วยงาน :  สำนักสถาบันคชบาลแห่งชาติ ในพระอุปถัมภ์ฯ</t>
  </si>
  <si>
    <t>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</si>
</sst>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[$-101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187" fontId="5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quotePrefix="1" applyNumberFormat="1" applyFont="1" applyBorder="1" applyAlignment="1">
      <alignment horizontal="left" vertical="center" wrapText="1"/>
    </xf>
    <xf numFmtId="49" fontId="5" fillId="0" borderId="2" xfId="0" quotePrefix="1" applyNumberFormat="1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87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 wrapText="1"/>
    </xf>
    <xf numFmtId="187" fontId="5" fillId="0" borderId="3" xfId="2" applyFont="1" applyBorder="1" applyAlignment="1">
      <alignment vertical="center" wrapText="1"/>
    </xf>
    <xf numFmtId="187" fontId="5" fillId="0" borderId="2" xfId="2" applyFont="1" applyBorder="1" applyAlignment="1">
      <alignment vertical="center" wrapText="1"/>
    </xf>
    <xf numFmtId="187" fontId="5" fillId="0" borderId="2" xfId="2" applyFont="1" applyBorder="1" applyAlignment="1">
      <alignment horizontal="right" vertical="center" wrapText="1"/>
    </xf>
    <xf numFmtId="187" fontId="5" fillId="0" borderId="4" xfId="2" applyFont="1" applyBorder="1" applyAlignment="1">
      <alignment horizontal="center" vertical="center" wrapText="1"/>
    </xf>
    <xf numFmtId="187" fontId="5" fillId="0" borderId="4" xfId="2" applyFont="1" applyBorder="1" applyAlignment="1">
      <alignment vertical="center" wrapText="1"/>
    </xf>
    <xf numFmtId="187" fontId="5" fillId="0" borderId="2" xfId="2" applyFont="1" applyFill="1" applyBorder="1" applyAlignment="1">
      <alignment horizontal="center" vertical="center" wrapText="1"/>
    </xf>
    <xf numFmtId="187" fontId="5" fillId="0" borderId="2" xfId="2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187" fontId="5" fillId="0" borderId="2" xfId="2" applyFont="1" applyBorder="1" applyAlignment="1">
      <alignment horizontal="center" vertical="center" wrapText="1"/>
    </xf>
    <xf numFmtId="188" fontId="5" fillId="0" borderId="3" xfId="2" applyNumberFormat="1" applyFont="1" applyBorder="1" applyAlignment="1">
      <alignment horizontal="center" vertical="center" wrapText="1"/>
    </xf>
    <xf numFmtId="188" fontId="5" fillId="0" borderId="3" xfId="2" applyNumberFormat="1" applyFont="1" applyBorder="1" applyAlignment="1">
      <alignment vertical="center" wrapText="1"/>
    </xf>
    <xf numFmtId="188" fontId="5" fillId="0" borderId="2" xfId="2" applyNumberFormat="1" applyFont="1" applyBorder="1" applyAlignment="1">
      <alignment vertical="center" wrapText="1"/>
    </xf>
    <xf numFmtId="188" fontId="5" fillId="0" borderId="2" xfId="1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187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vertical="center" wrapText="1"/>
    </xf>
    <xf numFmtId="187" fontId="5" fillId="0" borderId="3" xfId="1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 wrapText="1"/>
    </xf>
    <xf numFmtId="187" fontId="5" fillId="0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vertical="center" wrapText="1"/>
    </xf>
    <xf numFmtId="187" fontId="5" fillId="0" borderId="6" xfId="1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187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vertical="center" wrapText="1"/>
    </xf>
    <xf numFmtId="187" fontId="5" fillId="0" borderId="4" xfId="1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187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/>
    <xf numFmtId="187" fontId="5" fillId="0" borderId="3" xfId="1" applyNumberFormat="1" applyFont="1" applyFill="1" applyBorder="1" applyAlignment="1"/>
    <xf numFmtId="49" fontId="5" fillId="0" borderId="13" xfId="0" applyNumberFormat="1" applyFont="1" applyFill="1" applyBorder="1" applyAlignment="1"/>
    <xf numFmtId="187" fontId="5" fillId="0" borderId="3" xfId="1" applyNumberFormat="1" applyFont="1" applyFill="1" applyBorder="1"/>
    <xf numFmtId="187" fontId="5" fillId="0" borderId="3" xfId="1" applyNumberFormat="1" applyFont="1" applyFill="1" applyBorder="1" applyAlignment="1">
      <alignment horizontal="center"/>
    </xf>
    <xf numFmtId="187" fontId="5" fillId="0" borderId="5" xfId="1" applyNumberFormat="1" applyFont="1" applyFill="1" applyBorder="1" applyAlignment="1">
      <alignment horizontal="center"/>
    </xf>
    <xf numFmtId="49" fontId="5" fillId="0" borderId="14" xfId="0" applyNumberFormat="1" applyFont="1" applyFill="1" applyBorder="1" applyAlignment="1"/>
    <xf numFmtId="187" fontId="5" fillId="0" borderId="6" xfId="1" applyNumberFormat="1" applyFont="1" applyFill="1" applyBorder="1" applyAlignment="1"/>
    <xf numFmtId="49" fontId="5" fillId="0" borderId="0" xfId="0" applyNumberFormat="1" applyFont="1" applyFill="1" applyBorder="1" applyAlignment="1"/>
    <xf numFmtId="187" fontId="5" fillId="0" borderId="6" xfId="1" applyNumberFormat="1" applyFont="1" applyFill="1" applyBorder="1"/>
    <xf numFmtId="187" fontId="5" fillId="0" borderId="4" xfId="1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/>
    </xf>
    <xf numFmtId="49" fontId="5" fillId="0" borderId="14" xfId="0" applyNumberFormat="1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187" fontId="5" fillId="0" borderId="6" xfId="1" applyNumberFormat="1" applyFont="1" applyFill="1" applyBorder="1" applyAlignment="1">
      <alignment horizontal="center"/>
    </xf>
    <xf numFmtId="187" fontId="5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87" fontId="5" fillId="0" borderId="5" xfId="1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187" fontId="5" fillId="0" borderId="2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187" fontId="5" fillId="0" borderId="4" xfId="1" applyNumberFormat="1" applyFont="1" applyFill="1" applyBorder="1" applyAlignment="1">
      <alignment vertical="center" wrapText="1"/>
    </xf>
    <xf numFmtId="187" fontId="5" fillId="0" borderId="8" xfId="1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 wrapText="1"/>
    </xf>
    <xf numFmtId="187" fontId="5" fillId="0" borderId="3" xfId="1" applyNumberFormat="1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187" fontId="3" fillId="0" borderId="3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49" fontId="3" fillId="0" borderId="12" xfId="0" applyNumberFormat="1" applyFont="1" applyFill="1" applyBorder="1" applyAlignment="1"/>
    <xf numFmtId="187" fontId="3" fillId="0" borderId="5" xfId="1" applyNumberFormat="1" applyFont="1" applyFill="1" applyBorder="1" applyAlignment="1"/>
    <xf numFmtId="187" fontId="3" fillId="0" borderId="5" xfId="1" applyNumberFormat="1" applyFont="1" applyFill="1" applyBorder="1"/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187" fontId="3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wrapText="1"/>
    </xf>
    <xf numFmtId="187" fontId="3" fillId="0" borderId="8" xfId="1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/>
    <xf numFmtId="187" fontId="3" fillId="0" borderId="7" xfId="1" applyNumberFormat="1" applyFont="1" applyFill="1" applyBorder="1" applyAlignment="1"/>
    <xf numFmtId="187" fontId="3" fillId="0" borderId="7" xfId="1" applyNumberFormat="1" applyFont="1" applyFill="1" applyBorder="1"/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/>
    <xf numFmtId="187" fontId="3" fillId="0" borderId="8" xfId="1" applyNumberFormat="1" applyFont="1" applyFill="1" applyBorder="1" applyAlignment="1"/>
    <xf numFmtId="187" fontId="3" fillId="0" borderId="8" xfId="1" applyNumberFormat="1" applyFont="1" applyFill="1" applyBorder="1"/>
    <xf numFmtId="49" fontId="3" fillId="0" borderId="8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187" fontId="3" fillId="0" borderId="2" xfId="1" applyFont="1" applyBorder="1" applyAlignment="1">
      <alignment horizontal="center" vertical="center" wrapText="1"/>
    </xf>
    <xf numFmtId="187" fontId="3" fillId="0" borderId="2" xfId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left" vertical="center" wrapText="1"/>
    </xf>
    <xf numFmtId="187" fontId="3" fillId="0" borderId="2" xfId="0" applyNumberFormat="1" applyFont="1" applyBorder="1" applyAlignment="1">
      <alignment vertical="center" wrapText="1"/>
    </xf>
    <xf numFmtId="187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7" fontId="3" fillId="0" borderId="2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87" fontId="3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left" vertical="top"/>
    </xf>
    <xf numFmtId="187" fontId="5" fillId="0" borderId="3" xfId="1" applyFont="1" applyBorder="1" applyAlignment="1">
      <alignment vertical="top"/>
    </xf>
    <xf numFmtId="1" fontId="5" fillId="0" borderId="3" xfId="0" applyNumberFormat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vertical="top" wrapText="1"/>
    </xf>
    <xf numFmtId="187" fontId="5" fillId="0" borderId="3" xfId="1" applyFont="1" applyBorder="1" applyAlignment="1">
      <alignment vertical="top" wrapText="1"/>
    </xf>
    <xf numFmtId="187" fontId="5" fillId="0" borderId="3" xfId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left" vertical="top"/>
    </xf>
    <xf numFmtId="187" fontId="5" fillId="0" borderId="6" xfId="1" applyFont="1" applyBorder="1" applyAlignment="1">
      <alignment vertical="top"/>
    </xf>
    <xf numFmtId="1" fontId="5" fillId="0" borderId="6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vertical="top" wrapText="1"/>
    </xf>
    <xf numFmtId="187" fontId="5" fillId="0" borderId="6" xfId="1" applyFont="1" applyBorder="1" applyAlignment="1">
      <alignment vertical="top" wrapText="1"/>
    </xf>
    <xf numFmtId="187" fontId="5" fillId="0" borderId="6" xfId="1" applyFont="1" applyBorder="1" applyAlignment="1">
      <alignment horizontal="right" vertical="top" wrapText="1"/>
    </xf>
    <xf numFmtId="2" fontId="5" fillId="0" borderId="6" xfId="0" applyNumberFormat="1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left" vertical="top" wrapText="1"/>
    </xf>
    <xf numFmtId="188" fontId="5" fillId="0" borderId="6" xfId="1" applyNumberFormat="1" applyFont="1" applyBorder="1" applyAlignment="1">
      <alignment vertical="top"/>
    </xf>
    <xf numFmtId="187" fontId="5" fillId="0" borderId="4" xfId="1" applyFont="1" applyBorder="1" applyAlignment="1">
      <alignment vertical="top" wrapText="1"/>
    </xf>
    <xf numFmtId="187" fontId="5" fillId="0" borderId="4" xfId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left" vertical="top"/>
    </xf>
    <xf numFmtId="187" fontId="5" fillId="0" borderId="4" xfId="1" applyFont="1" applyBorder="1" applyAlignment="1">
      <alignment vertical="top"/>
    </xf>
    <xf numFmtId="1" fontId="5" fillId="0" borderId="4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horizontal="left" vertical="top" wrapText="1"/>
    </xf>
    <xf numFmtId="2" fontId="5" fillId="0" borderId="8" xfId="0" applyNumberFormat="1" applyFont="1" applyBorder="1" applyAlignment="1">
      <alignment horizontal="left" vertical="top" wrapText="1"/>
    </xf>
    <xf numFmtId="187" fontId="3" fillId="0" borderId="6" xfId="1" applyNumberFormat="1" applyFont="1" applyBorder="1" applyAlignment="1">
      <alignment vertical="top"/>
    </xf>
    <xf numFmtId="187" fontId="3" fillId="0" borderId="6" xfId="1" applyNumberFormat="1" applyFont="1" applyBorder="1" applyAlignment="1">
      <alignment horizontal="center" vertical="top"/>
    </xf>
    <xf numFmtId="188" fontId="5" fillId="0" borderId="4" xfId="1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187" fontId="5" fillId="0" borderId="3" xfId="1" applyFont="1" applyBorder="1" applyAlignment="1">
      <alignment horizontal="right" vertical="top"/>
    </xf>
    <xf numFmtId="189" fontId="5" fillId="0" borderId="5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187" fontId="5" fillId="2" borderId="3" xfId="1" applyNumberFormat="1" applyFont="1" applyFill="1" applyBorder="1" applyAlignment="1">
      <alignment vertical="center" wrapText="1"/>
    </xf>
    <xf numFmtId="187" fontId="5" fillId="0" borderId="3" xfId="1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left"/>
    </xf>
    <xf numFmtId="187" fontId="5" fillId="2" borderId="6" xfId="1" applyNumberFormat="1" applyFont="1" applyFill="1" applyBorder="1" applyAlignment="1">
      <alignment vertical="center" wrapText="1"/>
    </xf>
    <xf numFmtId="187" fontId="5" fillId="0" borderId="6" xfId="1" applyNumberFormat="1" applyFont="1" applyBorder="1" applyAlignment="1">
      <alignment horizontal="right" vertical="center" wrapText="1"/>
    </xf>
    <xf numFmtId="0" fontId="5" fillId="0" borderId="6" xfId="0" applyNumberFormat="1" applyFont="1" applyBorder="1" applyAlignment="1">
      <alignment horizontal="left"/>
    </xf>
    <xf numFmtId="0" fontId="5" fillId="0" borderId="4" xfId="0" applyFont="1" applyBorder="1" applyAlignment="1"/>
    <xf numFmtId="187" fontId="5" fillId="2" borderId="4" xfId="1" applyFont="1" applyFill="1" applyBorder="1" applyAlignment="1">
      <alignment vertical="top" wrapText="1"/>
    </xf>
    <xf numFmtId="0" fontId="5" fillId="0" borderId="6" xfId="0" applyFont="1" applyBorder="1" applyAlignment="1"/>
    <xf numFmtId="2" fontId="5" fillId="0" borderId="0" xfId="0" applyNumberFormat="1" applyFont="1" applyBorder="1" applyAlignment="1">
      <alignment horizontal="left" vertical="top" wrapText="1"/>
    </xf>
    <xf numFmtId="187" fontId="5" fillId="2" borderId="6" xfId="1" applyFont="1" applyFill="1" applyBorder="1" applyAlignment="1">
      <alignment vertical="top"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vertical="top"/>
    </xf>
    <xf numFmtId="0" fontId="3" fillId="0" borderId="6" xfId="0" applyFont="1" applyBorder="1" applyAlignment="1">
      <alignment horizontal="center" vertical="top"/>
    </xf>
    <xf numFmtId="187" fontId="5" fillId="0" borderId="6" xfId="1" applyFont="1" applyBorder="1" applyAlignment="1">
      <alignment horizontal="right" vertical="top"/>
    </xf>
    <xf numFmtId="187" fontId="5" fillId="2" borderId="6" xfId="1" applyFont="1" applyFill="1" applyBorder="1" applyAlignment="1">
      <alignment horizontal="righ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187" fontId="5" fillId="2" borderId="4" xfId="1" applyNumberFormat="1" applyFont="1" applyFill="1" applyBorder="1" applyAlignment="1">
      <alignment vertical="center" wrapText="1"/>
    </xf>
    <xf numFmtId="187" fontId="3" fillId="0" borderId="4" xfId="1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left" vertical="top" wrapText="1"/>
    </xf>
    <xf numFmtId="0" fontId="3" fillId="0" borderId="6" xfId="0" applyFont="1" applyBorder="1" applyAlignment="1"/>
    <xf numFmtId="0" fontId="3" fillId="0" borderId="4" xfId="0" applyFont="1" applyBorder="1" applyAlignment="1"/>
    <xf numFmtId="187" fontId="5" fillId="2" borderId="3" xfId="1" applyNumberFormat="1" applyFont="1" applyFill="1" applyBorder="1" applyAlignment="1">
      <alignment horizontal="right" vertical="center" wrapText="1"/>
    </xf>
    <xf numFmtId="187" fontId="5" fillId="2" borderId="6" xfId="1" applyNumberFormat="1" applyFont="1" applyFill="1" applyBorder="1" applyAlignment="1">
      <alignment horizontal="right" vertical="center" wrapText="1"/>
    </xf>
    <xf numFmtId="187" fontId="5" fillId="2" borderId="4" xfId="1" applyNumberFormat="1" applyFont="1" applyFill="1" applyBorder="1" applyAlignment="1">
      <alignment horizontal="right" vertical="center" wrapText="1"/>
    </xf>
    <xf numFmtId="187" fontId="5" fillId="2" borderId="3" xfId="1" applyFont="1" applyFill="1" applyBorder="1" applyAlignment="1">
      <alignment vertical="top" wrapText="1"/>
    </xf>
    <xf numFmtId="187" fontId="5" fillId="2" borderId="3" xfId="1" applyFont="1" applyFill="1" applyBorder="1" applyAlignment="1">
      <alignment horizontal="right" vertical="top" wrapText="1"/>
    </xf>
    <xf numFmtId="187" fontId="5" fillId="2" borderId="4" xfId="1" applyFont="1" applyFill="1" applyBorder="1" applyAlignment="1">
      <alignment horizontal="right" vertical="top" wrapText="1"/>
    </xf>
    <xf numFmtId="0" fontId="3" fillId="0" borderId="3" xfId="0" applyFont="1" applyBorder="1" applyAlignment="1"/>
    <xf numFmtId="2" fontId="3" fillId="0" borderId="3" xfId="0" applyNumberFormat="1" applyFont="1" applyBorder="1" applyAlignment="1">
      <alignment horizontal="left" vertical="top" wrapText="1"/>
    </xf>
    <xf numFmtId="0" fontId="3" fillId="0" borderId="6" xfId="0" applyFont="1" applyBorder="1"/>
    <xf numFmtId="0" fontId="3" fillId="0" borderId="4" xfId="0" applyFont="1" applyBorder="1"/>
    <xf numFmtId="2" fontId="3" fillId="0" borderId="4" xfId="0" applyNumberFormat="1" applyFont="1" applyBorder="1" applyAlignment="1">
      <alignment horizontal="left" vertical="top"/>
    </xf>
    <xf numFmtId="2" fontId="3" fillId="0" borderId="6" xfId="0" applyNumberFormat="1" applyFont="1" applyBorder="1" applyAlignment="1">
      <alignment horizontal="left" vertical="top"/>
    </xf>
    <xf numFmtId="187" fontId="3" fillId="0" borderId="6" xfId="1" applyFont="1" applyBorder="1" applyAlignment="1">
      <alignment vertical="top"/>
    </xf>
    <xf numFmtId="1" fontId="3" fillId="0" borderId="6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vertical="top" wrapText="1"/>
    </xf>
    <xf numFmtId="187" fontId="3" fillId="0" borderId="6" xfId="1" applyFont="1" applyBorder="1" applyAlignment="1">
      <alignment vertical="top" wrapText="1"/>
    </xf>
    <xf numFmtId="187" fontId="3" fillId="0" borderId="6" xfId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left" vertical="top" wrapText="1"/>
    </xf>
    <xf numFmtId="188" fontId="3" fillId="0" borderId="6" xfId="1" applyNumberFormat="1" applyFont="1" applyBorder="1" applyAlignment="1">
      <alignment vertical="top"/>
    </xf>
    <xf numFmtId="187" fontId="3" fillId="0" borderId="4" xfId="1" applyFont="1" applyBorder="1" applyAlignment="1">
      <alignment vertical="top"/>
    </xf>
    <xf numFmtId="1" fontId="3" fillId="0" borderId="4" xfId="0" applyNumberFormat="1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vertical="top" wrapText="1"/>
    </xf>
    <xf numFmtId="187" fontId="3" fillId="0" borderId="4" xfId="1" applyFont="1" applyBorder="1" applyAlignment="1">
      <alignment vertical="top" wrapText="1"/>
    </xf>
    <xf numFmtId="187" fontId="3" fillId="0" borderId="4" xfId="1" applyFont="1" applyBorder="1" applyAlignment="1">
      <alignment horizontal="righ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left" vertical="top"/>
    </xf>
    <xf numFmtId="187" fontId="3" fillId="0" borderId="3" xfId="1" applyFont="1" applyBorder="1" applyAlignment="1">
      <alignment vertical="top"/>
    </xf>
    <xf numFmtId="1" fontId="3" fillId="0" borderId="3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vertical="top" wrapText="1"/>
    </xf>
    <xf numFmtId="187" fontId="3" fillId="0" borderId="3" xfId="1" applyFont="1" applyBorder="1" applyAlignment="1">
      <alignment vertical="top" wrapText="1"/>
    </xf>
    <xf numFmtId="187" fontId="3" fillId="0" borderId="3" xfId="1" applyFont="1" applyBorder="1" applyAlignment="1">
      <alignment horizontal="right" vertical="top" wrapText="1"/>
    </xf>
    <xf numFmtId="2" fontId="3" fillId="0" borderId="5" xfId="0" applyNumberFormat="1" applyFont="1" applyBorder="1" applyAlignment="1">
      <alignment horizontal="left" vertical="top" wrapText="1"/>
    </xf>
    <xf numFmtId="188" fontId="3" fillId="0" borderId="4" xfId="1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188" fontId="6" fillId="0" borderId="6" xfId="1" applyNumberFormat="1" applyFont="1" applyBorder="1" applyAlignment="1">
      <alignment vertical="top"/>
    </xf>
    <xf numFmtId="2" fontId="6" fillId="0" borderId="6" xfId="0" applyNumberFormat="1" applyFont="1" applyBorder="1" applyAlignment="1">
      <alignment horizontal="left" vertical="top"/>
    </xf>
    <xf numFmtId="187" fontId="6" fillId="0" borderId="6" xfId="1" applyFont="1" applyBorder="1" applyAlignment="1">
      <alignment vertical="top"/>
    </xf>
    <xf numFmtId="2" fontId="6" fillId="0" borderId="0" xfId="0" applyNumberFormat="1" applyFont="1" applyAlignment="1">
      <alignment vertical="top"/>
    </xf>
    <xf numFmtId="187" fontId="3" fillId="0" borderId="3" xfId="1" applyNumberFormat="1" applyFont="1" applyBorder="1" applyAlignment="1">
      <alignment horizontal="right" vertical="top"/>
    </xf>
    <xf numFmtId="187" fontId="3" fillId="0" borderId="6" xfId="1" applyNumberFormat="1" applyFont="1" applyBorder="1" applyAlignment="1">
      <alignment horizontal="right" vertical="top"/>
    </xf>
    <xf numFmtId="187" fontId="3" fillId="0" borderId="4" xfId="1" applyNumberFormat="1" applyFont="1" applyBorder="1" applyAlignment="1">
      <alignment horizontal="right" vertical="top"/>
    </xf>
    <xf numFmtId="49" fontId="3" fillId="0" borderId="4" xfId="0" applyNumberFormat="1" applyFont="1" applyBorder="1" applyAlignment="1">
      <alignment horizontal="left" vertical="top" wrapText="1"/>
    </xf>
    <xf numFmtId="187" fontId="3" fillId="0" borderId="4" xfId="1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vertical="top"/>
    </xf>
    <xf numFmtId="49" fontId="3" fillId="0" borderId="4" xfId="0" applyNumberFormat="1" applyFont="1" applyBorder="1" applyAlignment="1">
      <alignment horizontal="left" vertical="top"/>
    </xf>
    <xf numFmtId="189" fontId="3" fillId="0" borderId="8" xfId="0" applyNumberFormat="1" applyFont="1" applyFill="1" applyBorder="1" applyAlignment="1">
      <alignment horizontal="left" vertical="top"/>
    </xf>
    <xf numFmtId="1" fontId="3" fillId="0" borderId="0" xfId="0" applyNumberFormat="1" applyFont="1" applyBorder="1" applyAlignment="1">
      <alignment horizontal="center" vertical="top"/>
    </xf>
    <xf numFmtId="15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left" vertical="top" wrapText="1"/>
    </xf>
    <xf numFmtId="187" fontId="3" fillId="0" borderId="3" xfId="1" applyNumberFormat="1" applyFont="1" applyBorder="1" applyAlignment="1">
      <alignment horizontal="right" vertical="top" wrapText="1"/>
    </xf>
    <xf numFmtId="0" fontId="3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187" fontId="5" fillId="0" borderId="4" xfId="1" applyNumberFormat="1" applyFont="1" applyBorder="1" applyAlignment="1">
      <alignment horizontal="right" vertical="top" wrapText="1"/>
    </xf>
    <xf numFmtId="187" fontId="5" fillId="0" borderId="4" xfId="1" applyNumberFormat="1" applyFont="1" applyBorder="1" applyAlignment="1">
      <alignment horizontal="right" vertical="top"/>
    </xf>
    <xf numFmtId="0" fontId="5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vertical="top"/>
    </xf>
    <xf numFmtId="187" fontId="5" fillId="0" borderId="4" xfId="0" applyNumberFormat="1" applyFont="1" applyBorder="1" applyAlignment="1">
      <alignment vertical="top" wrapText="1"/>
    </xf>
    <xf numFmtId="187" fontId="5" fillId="0" borderId="4" xfId="0" applyNumberFormat="1" applyFont="1" applyBorder="1" applyAlignment="1">
      <alignment horizontal="right" vertical="top" wrapText="1"/>
    </xf>
    <xf numFmtId="189" fontId="5" fillId="0" borderId="8" xfId="0" applyNumberFormat="1" applyFont="1" applyFill="1" applyBorder="1" applyAlignment="1">
      <alignment horizontal="left" vertical="top"/>
    </xf>
    <xf numFmtId="0" fontId="5" fillId="0" borderId="0" xfId="0" quotePrefix="1" applyFont="1" applyBorder="1" applyAlignment="1">
      <alignment horizontal="center" vertical="top"/>
    </xf>
    <xf numFmtId="15" fontId="5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left" vertical="top"/>
    </xf>
    <xf numFmtId="187" fontId="3" fillId="0" borderId="3" xfId="0" applyNumberFormat="1" applyFont="1" applyBorder="1" applyAlignment="1">
      <alignment vertical="top" wrapText="1"/>
    </xf>
    <xf numFmtId="187" fontId="3" fillId="0" borderId="3" xfId="0" applyNumberFormat="1" applyFont="1" applyBorder="1" applyAlignment="1">
      <alignment horizontal="right" vertical="top" wrapText="1"/>
    </xf>
    <xf numFmtId="0" fontId="3" fillId="0" borderId="5" xfId="0" applyNumberFormat="1" applyFont="1" applyFill="1" applyBorder="1" applyAlignment="1">
      <alignment horizontal="left" vertical="top"/>
    </xf>
    <xf numFmtId="0" fontId="3" fillId="0" borderId="0" xfId="0" quotePrefix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left" vertical="top" wrapText="1"/>
    </xf>
    <xf numFmtId="188" fontId="2" fillId="0" borderId="6" xfId="1" applyNumberFormat="1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187" fontId="3" fillId="0" borderId="6" xfId="0" applyNumberFormat="1" applyFont="1" applyBorder="1" applyAlignment="1">
      <alignment vertical="top" wrapText="1"/>
    </xf>
    <xf numFmtId="187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Fill="1" applyBorder="1" applyAlignment="1">
      <alignment horizontal="left" vertical="top"/>
    </xf>
    <xf numFmtId="187" fontId="3" fillId="0" borderId="3" xfId="1" applyFont="1" applyBorder="1" applyAlignment="1">
      <alignment horizontal="left" vertical="top" wrapText="1"/>
    </xf>
    <xf numFmtId="187" fontId="3" fillId="0" borderId="3" xfId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187" fontId="3" fillId="0" borderId="3" xfId="1" applyFont="1" applyBorder="1" applyAlignment="1">
      <alignment horizontal="center" vertical="top" wrapText="1"/>
    </xf>
    <xf numFmtId="187" fontId="3" fillId="0" borderId="3" xfId="1" applyNumberFormat="1" applyFont="1" applyBorder="1" applyAlignment="1">
      <alignment horizontal="center" vertical="top" wrapText="1"/>
    </xf>
    <xf numFmtId="189" fontId="3" fillId="0" borderId="3" xfId="0" applyNumberFormat="1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188" fontId="3" fillId="0" borderId="6" xfId="1" applyNumberFormat="1" applyFont="1" applyBorder="1" applyAlignment="1">
      <alignment horizontal="center" vertical="top" wrapText="1"/>
    </xf>
    <xf numFmtId="187" fontId="3" fillId="0" borderId="6" xfId="1" applyFont="1" applyBorder="1" applyAlignment="1">
      <alignment horizontal="center" vertical="top" wrapText="1"/>
    </xf>
    <xf numFmtId="0" fontId="3" fillId="0" borderId="6" xfId="0" quotePrefix="1" applyNumberFormat="1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188" fontId="3" fillId="0" borderId="4" xfId="1" applyNumberFormat="1" applyFont="1" applyBorder="1" applyAlignment="1">
      <alignment horizontal="center" vertical="top" wrapText="1"/>
    </xf>
    <xf numFmtId="187" fontId="3" fillId="0" borderId="4" xfId="1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left" vertical="top"/>
    </xf>
    <xf numFmtId="187" fontId="3" fillId="0" borderId="4" xfId="1" applyFont="1" applyBorder="1" applyAlignment="1">
      <alignment horizontal="center" vertical="top" wrapText="1"/>
    </xf>
    <xf numFmtId="187" fontId="3" fillId="0" borderId="3" xfId="1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14" xfId="0" applyNumberFormat="1" applyFont="1" applyBorder="1" applyAlignment="1">
      <alignment horizontal="left" vertical="top"/>
    </xf>
    <xf numFmtId="189" fontId="3" fillId="0" borderId="6" xfId="0" applyNumberFormat="1" applyFont="1" applyFill="1" applyBorder="1" applyAlignment="1">
      <alignment horizontal="left" vertical="top"/>
    </xf>
    <xf numFmtId="0" fontId="3" fillId="0" borderId="6" xfId="0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left" vertical="top"/>
    </xf>
    <xf numFmtId="0" fontId="3" fillId="0" borderId="4" xfId="0" applyNumberFormat="1" applyFont="1" applyFill="1" applyBorder="1" applyAlignment="1">
      <alignment horizontal="left" vertical="top"/>
    </xf>
    <xf numFmtId="0" fontId="3" fillId="0" borderId="3" xfId="0" quotePrefix="1" applyFont="1" applyBorder="1" applyAlignment="1">
      <alignment vertical="top"/>
    </xf>
    <xf numFmtId="0" fontId="3" fillId="0" borderId="6" xfId="0" quotePrefix="1" applyFont="1" applyBorder="1" applyAlignment="1">
      <alignment vertical="top"/>
    </xf>
    <xf numFmtId="0" fontId="3" fillId="0" borderId="4" xfId="0" quotePrefix="1" applyFont="1" applyBorder="1" applyAlignment="1">
      <alignment vertical="top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878417</xdr:colOff>
      <xdr:row>0</xdr:row>
      <xdr:rowOff>152401</xdr:rowOff>
    </xdr:from>
    <xdr:to>
      <xdr:col>10</xdr:col>
      <xdr:colOff>1762125</xdr:colOff>
      <xdr:row>1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4F5B883-82BB-44FB-A271-511EC977CD81}"/>
            </a:ext>
          </a:extLst>
        </xdr:cNvPr>
        <xdr:cNvSpPr txBox="1"/>
      </xdr:nvSpPr>
      <xdr:spPr>
        <a:xfrm>
          <a:off x="11755967" y="152401"/>
          <a:ext cx="883708" cy="409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tabSelected="1" topLeftCell="A326" zoomScale="90" zoomScaleNormal="90" workbookViewId="0">
      <selection sqref="A1:K343"/>
    </sheetView>
  </sheetViews>
  <sheetFormatPr defaultColWidth="9" defaultRowHeight="21.75" x14ac:dyDescent="0.5"/>
  <cols>
    <col min="1" max="1" width="3.5" style="5" bestFit="1" customWidth="1"/>
    <col min="2" max="2" width="34.25" style="3" customWidth="1"/>
    <col min="3" max="3" width="17.375" style="3" bestFit="1" customWidth="1"/>
    <col min="4" max="4" width="8.75" style="3" bestFit="1" customWidth="1"/>
    <col min="5" max="5" width="14" style="3" bestFit="1" customWidth="1"/>
    <col min="6" max="6" width="17.75" style="3" customWidth="1"/>
    <col min="7" max="7" width="9.625" style="3" bestFit="1" customWidth="1"/>
    <col min="8" max="8" width="17.875" style="3" customWidth="1"/>
    <col min="9" max="9" width="12.375" style="3" customWidth="1"/>
    <col min="10" max="10" width="19" style="3" bestFit="1" customWidth="1"/>
    <col min="11" max="11" width="26.375" style="5" customWidth="1"/>
    <col min="12" max="16384" width="9" style="3"/>
  </cols>
  <sheetData>
    <row r="1" spans="1:13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x14ac:dyDescent="0.5">
      <c r="A2" s="1" t="s">
        <v>463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x14ac:dyDescent="0.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x14ac:dyDescent="0.5">
      <c r="A4" s="6" t="s">
        <v>464</v>
      </c>
      <c r="B4" s="6" t="s">
        <v>2</v>
      </c>
      <c r="C4" s="7" t="s">
        <v>3</v>
      </c>
      <c r="D4" s="8" t="s">
        <v>4</v>
      </c>
      <c r="E4" s="6" t="s">
        <v>5</v>
      </c>
      <c r="F4" s="8" t="s">
        <v>6</v>
      </c>
      <c r="G4" s="8"/>
      <c r="H4" s="9" t="s">
        <v>7</v>
      </c>
      <c r="I4" s="9"/>
      <c r="J4" s="6" t="s">
        <v>8</v>
      </c>
      <c r="K4" s="10" t="s">
        <v>9</v>
      </c>
    </row>
    <row r="5" spans="1:13" x14ac:dyDescent="0.5">
      <c r="A5" s="6"/>
      <c r="B5" s="6"/>
      <c r="C5" s="7"/>
      <c r="D5" s="8"/>
      <c r="E5" s="6"/>
      <c r="F5" s="8"/>
      <c r="G5" s="8"/>
      <c r="H5" s="9"/>
      <c r="I5" s="9"/>
      <c r="J5" s="6"/>
      <c r="K5" s="10" t="s">
        <v>10</v>
      </c>
    </row>
    <row r="6" spans="1:13" s="17" customFormat="1" ht="43.5" x14ac:dyDescent="0.2">
      <c r="A6" s="11">
        <v>1</v>
      </c>
      <c r="B6" s="12" t="s">
        <v>11</v>
      </c>
      <c r="C6" s="13">
        <v>2460</v>
      </c>
      <c r="D6" s="13">
        <f>C6</f>
        <v>2460</v>
      </c>
      <c r="E6" s="14" t="s">
        <v>12</v>
      </c>
      <c r="F6" s="15" t="s">
        <v>13</v>
      </c>
      <c r="G6" s="16">
        <f t="shared" ref="G6:G20" si="0">C6</f>
        <v>2460</v>
      </c>
      <c r="H6" s="15" t="str">
        <f>F6</f>
        <v>ร้านเอส เค พานิช (สำนักงานใหญ่)</v>
      </c>
      <c r="I6" s="16">
        <f t="shared" ref="H6:I7" si="1">G6</f>
        <v>2460</v>
      </c>
      <c r="J6" s="14" t="s">
        <v>14</v>
      </c>
      <c r="K6" s="12" t="s">
        <v>15</v>
      </c>
    </row>
    <row r="7" spans="1:13" s="17" customFormat="1" ht="43.5" x14ac:dyDescent="0.2">
      <c r="A7" s="11">
        <f>A6+1</f>
        <v>2</v>
      </c>
      <c r="B7" s="12" t="s">
        <v>16</v>
      </c>
      <c r="C7" s="13">
        <v>2750</v>
      </c>
      <c r="D7" s="13">
        <f t="shared" ref="D7:D20" si="2">C7</f>
        <v>2750</v>
      </c>
      <c r="E7" s="14" t="s">
        <v>12</v>
      </c>
      <c r="F7" s="18" t="s">
        <v>17</v>
      </c>
      <c r="G7" s="16">
        <f t="shared" si="0"/>
        <v>2750</v>
      </c>
      <c r="H7" s="15" t="str">
        <f t="shared" si="1"/>
        <v>หจก.คมศิลป์ โฮม</v>
      </c>
      <c r="I7" s="16">
        <f t="shared" si="1"/>
        <v>2750</v>
      </c>
      <c r="J7" s="14" t="s">
        <v>14</v>
      </c>
      <c r="K7" s="12" t="s">
        <v>18</v>
      </c>
    </row>
    <row r="8" spans="1:13" s="17" customFormat="1" ht="43.5" x14ac:dyDescent="0.2">
      <c r="A8" s="11">
        <f t="shared" ref="A8:A51" si="3">A7+1</f>
        <v>3</v>
      </c>
      <c r="B8" s="12" t="s">
        <v>19</v>
      </c>
      <c r="C8" s="13">
        <v>1850</v>
      </c>
      <c r="D8" s="13">
        <f t="shared" si="2"/>
        <v>1850</v>
      </c>
      <c r="E8" s="14" t="s">
        <v>12</v>
      </c>
      <c r="F8" s="15" t="s">
        <v>17</v>
      </c>
      <c r="G8" s="16">
        <f t="shared" si="0"/>
        <v>1850</v>
      </c>
      <c r="H8" s="15" t="str">
        <f>F8</f>
        <v>หจก.คมศิลป์ โฮม</v>
      </c>
      <c r="I8" s="16">
        <f>G8</f>
        <v>1850</v>
      </c>
      <c r="J8" s="14" t="s">
        <v>14</v>
      </c>
      <c r="K8" s="12" t="s">
        <v>20</v>
      </c>
    </row>
    <row r="9" spans="1:13" s="17" customFormat="1" ht="43.5" x14ac:dyDescent="0.2">
      <c r="A9" s="11">
        <f t="shared" si="3"/>
        <v>4</v>
      </c>
      <c r="B9" s="12" t="s">
        <v>21</v>
      </c>
      <c r="C9" s="13">
        <v>500</v>
      </c>
      <c r="D9" s="13">
        <f t="shared" si="2"/>
        <v>500</v>
      </c>
      <c r="E9" s="14" t="s">
        <v>12</v>
      </c>
      <c r="F9" s="15" t="s">
        <v>22</v>
      </c>
      <c r="G9" s="16">
        <f t="shared" si="0"/>
        <v>500</v>
      </c>
      <c r="H9" s="15" t="str">
        <f t="shared" ref="H9:I20" si="4">F9</f>
        <v>หจก.ลำปางแสงสว่าง</v>
      </c>
      <c r="I9" s="16">
        <f t="shared" si="4"/>
        <v>500</v>
      </c>
      <c r="J9" s="14" t="s">
        <v>14</v>
      </c>
      <c r="K9" s="12" t="s">
        <v>23</v>
      </c>
    </row>
    <row r="10" spans="1:13" s="17" customFormat="1" ht="43.5" x14ac:dyDescent="0.2">
      <c r="A10" s="11">
        <f t="shared" si="3"/>
        <v>5</v>
      </c>
      <c r="B10" s="12" t="s">
        <v>24</v>
      </c>
      <c r="C10" s="13">
        <v>891</v>
      </c>
      <c r="D10" s="13">
        <f t="shared" si="2"/>
        <v>891</v>
      </c>
      <c r="E10" s="14" t="s">
        <v>12</v>
      </c>
      <c r="F10" s="15" t="s">
        <v>25</v>
      </c>
      <c r="G10" s="16">
        <f t="shared" si="0"/>
        <v>891</v>
      </c>
      <c r="H10" s="15" t="str">
        <f t="shared" si="4"/>
        <v>บ.ลำปางเสรีกรุ๊ป จำกัด</v>
      </c>
      <c r="I10" s="16">
        <f t="shared" si="4"/>
        <v>891</v>
      </c>
      <c r="J10" s="14" t="s">
        <v>14</v>
      </c>
      <c r="K10" s="12" t="s">
        <v>26</v>
      </c>
    </row>
    <row r="11" spans="1:13" s="17" customFormat="1" ht="43.5" x14ac:dyDescent="0.2">
      <c r="A11" s="11">
        <f t="shared" si="3"/>
        <v>6</v>
      </c>
      <c r="B11" s="12" t="s">
        <v>27</v>
      </c>
      <c r="C11" s="13">
        <v>1325</v>
      </c>
      <c r="D11" s="13">
        <f t="shared" si="2"/>
        <v>1325</v>
      </c>
      <c r="E11" s="14" t="s">
        <v>12</v>
      </c>
      <c r="F11" s="15" t="s">
        <v>28</v>
      </c>
      <c r="G11" s="16">
        <f t="shared" si="0"/>
        <v>1325</v>
      </c>
      <c r="H11" s="15" t="str">
        <f t="shared" si="4"/>
        <v>ร้านพลภัณฑ์ เครื่องมือไฟฟ้า สำนักงานใหญ่</v>
      </c>
      <c r="I11" s="16">
        <f t="shared" si="4"/>
        <v>1325</v>
      </c>
      <c r="J11" s="14" t="s">
        <v>14</v>
      </c>
      <c r="K11" s="12" t="s">
        <v>29</v>
      </c>
    </row>
    <row r="12" spans="1:13" s="17" customFormat="1" ht="43.5" x14ac:dyDescent="0.2">
      <c r="A12" s="11">
        <f t="shared" si="3"/>
        <v>7</v>
      </c>
      <c r="B12" s="12" t="s">
        <v>30</v>
      </c>
      <c r="C12" s="13">
        <v>3250</v>
      </c>
      <c r="D12" s="13">
        <f t="shared" si="2"/>
        <v>3250</v>
      </c>
      <c r="E12" s="14" t="s">
        <v>12</v>
      </c>
      <c r="F12" s="15" t="s">
        <v>31</v>
      </c>
      <c r="G12" s="16">
        <f t="shared" si="0"/>
        <v>3250</v>
      </c>
      <c r="H12" s="15" t="str">
        <f t="shared" si="4"/>
        <v>หจก.ท๊อป พีซี คอมพิวเตอร์</v>
      </c>
      <c r="I12" s="16">
        <f t="shared" si="4"/>
        <v>3250</v>
      </c>
      <c r="J12" s="14" t="s">
        <v>14</v>
      </c>
      <c r="K12" s="12" t="s">
        <v>32</v>
      </c>
    </row>
    <row r="13" spans="1:13" ht="43.5" x14ac:dyDescent="0.5">
      <c r="A13" s="11">
        <f t="shared" si="3"/>
        <v>8</v>
      </c>
      <c r="B13" s="12" t="s">
        <v>33</v>
      </c>
      <c r="C13" s="13">
        <v>1575</v>
      </c>
      <c r="D13" s="13">
        <f t="shared" si="2"/>
        <v>1575</v>
      </c>
      <c r="E13" s="14" t="s">
        <v>12</v>
      </c>
      <c r="F13" s="15" t="s">
        <v>34</v>
      </c>
      <c r="G13" s="16">
        <f t="shared" si="0"/>
        <v>1575</v>
      </c>
      <c r="H13" s="15" t="str">
        <f t="shared" si="4"/>
        <v xml:space="preserve">หจก.ไทยทอยส์ พีเพิล เอเอ </v>
      </c>
      <c r="I13" s="16">
        <f t="shared" si="4"/>
        <v>1575</v>
      </c>
      <c r="J13" s="14" t="s">
        <v>14</v>
      </c>
      <c r="K13" s="12" t="s">
        <v>35</v>
      </c>
    </row>
    <row r="14" spans="1:13" ht="43.5" x14ac:dyDescent="0.5">
      <c r="A14" s="11">
        <f t="shared" si="3"/>
        <v>9</v>
      </c>
      <c r="B14" s="12" t="s">
        <v>36</v>
      </c>
      <c r="C14" s="13">
        <v>450</v>
      </c>
      <c r="D14" s="13">
        <f t="shared" si="2"/>
        <v>450</v>
      </c>
      <c r="E14" s="14" t="s">
        <v>12</v>
      </c>
      <c r="F14" s="15" t="s">
        <v>37</v>
      </c>
      <c r="G14" s="16">
        <f t="shared" si="0"/>
        <v>450</v>
      </c>
      <c r="H14" s="15" t="str">
        <f t="shared" si="4"/>
        <v>หจก.นรงค์ชัย</v>
      </c>
      <c r="I14" s="16">
        <f t="shared" si="4"/>
        <v>450</v>
      </c>
      <c r="J14" s="14" t="s">
        <v>14</v>
      </c>
      <c r="K14" s="12" t="s">
        <v>38</v>
      </c>
    </row>
    <row r="15" spans="1:13" s="17" customFormat="1" ht="43.5" x14ac:dyDescent="0.2">
      <c r="A15" s="11">
        <f t="shared" si="3"/>
        <v>10</v>
      </c>
      <c r="B15" s="12" t="s">
        <v>39</v>
      </c>
      <c r="C15" s="13">
        <v>3300</v>
      </c>
      <c r="D15" s="13">
        <f t="shared" si="2"/>
        <v>3300</v>
      </c>
      <c r="E15" s="14" t="s">
        <v>12</v>
      </c>
      <c r="F15" s="15" t="s">
        <v>37</v>
      </c>
      <c r="G15" s="16">
        <f t="shared" si="0"/>
        <v>3300</v>
      </c>
      <c r="H15" s="15" t="str">
        <f t="shared" si="4"/>
        <v>หจก.นรงค์ชัย</v>
      </c>
      <c r="I15" s="16">
        <f t="shared" si="4"/>
        <v>3300</v>
      </c>
      <c r="J15" s="14" t="s">
        <v>14</v>
      </c>
      <c r="K15" s="12" t="s">
        <v>40</v>
      </c>
    </row>
    <row r="16" spans="1:13" s="17" customFormat="1" ht="43.5" x14ac:dyDescent="0.2">
      <c r="A16" s="11">
        <f t="shared" si="3"/>
        <v>11</v>
      </c>
      <c r="B16" s="12" t="s">
        <v>41</v>
      </c>
      <c r="C16" s="19">
        <v>8371.36</v>
      </c>
      <c r="D16" s="13">
        <f t="shared" si="2"/>
        <v>8371.36</v>
      </c>
      <c r="E16" s="14" t="s">
        <v>12</v>
      </c>
      <c r="F16" s="20" t="s">
        <v>42</v>
      </c>
      <c r="G16" s="16">
        <f t="shared" si="0"/>
        <v>8371.36</v>
      </c>
      <c r="H16" s="15" t="str">
        <f t="shared" si="4"/>
        <v>บ.โตโยต้าลำปาง จำกัด</v>
      </c>
      <c r="I16" s="16">
        <f t="shared" si="4"/>
        <v>8371.36</v>
      </c>
      <c r="J16" s="14" t="s">
        <v>14</v>
      </c>
      <c r="K16" s="12" t="s">
        <v>43</v>
      </c>
    </row>
    <row r="17" spans="1:11" s="17" customFormat="1" ht="43.5" x14ac:dyDescent="0.2">
      <c r="A17" s="11">
        <f t="shared" si="3"/>
        <v>12</v>
      </c>
      <c r="B17" s="12" t="s">
        <v>44</v>
      </c>
      <c r="C17" s="19">
        <v>5030</v>
      </c>
      <c r="D17" s="13">
        <f t="shared" si="2"/>
        <v>5030</v>
      </c>
      <c r="E17" s="14" t="s">
        <v>12</v>
      </c>
      <c r="F17" s="18" t="s">
        <v>13</v>
      </c>
      <c r="G17" s="16">
        <f t="shared" si="0"/>
        <v>5030</v>
      </c>
      <c r="H17" s="15" t="str">
        <f t="shared" si="4"/>
        <v>ร้านเอส เค พานิช (สำนักงานใหญ่)</v>
      </c>
      <c r="I17" s="16">
        <f t="shared" si="4"/>
        <v>5030</v>
      </c>
      <c r="J17" s="14" t="s">
        <v>14</v>
      </c>
      <c r="K17" s="12" t="s">
        <v>45</v>
      </c>
    </row>
    <row r="18" spans="1:11" s="17" customFormat="1" ht="43.5" x14ac:dyDescent="0.2">
      <c r="A18" s="11">
        <f t="shared" si="3"/>
        <v>13</v>
      </c>
      <c r="B18" s="12" t="s">
        <v>46</v>
      </c>
      <c r="C18" s="19">
        <v>1375</v>
      </c>
      <c r="D18" s="13">
        <f t="shared" si="2"/>
        <v>1375</v>
      </c>
      <c r="E18" s="14" t="s">
        <v>12</v>
      </c>
      <c r="F18" s="18" t="s">
        <v>47</v>
      </c>
      <c r="G18" s="16">
        <f t="shared" si="0"/>
        <v>1375</v>
      </c>
      <c r="H18" s="15" t="str">
        <f t="shared" si="4"/>
        <v>ร้านกระดุม</v>
      </c>
      <c r="I18" s="16">
        <f t="shared" si="4"/>
        <v>1375</v>
      </c>
      <c r="J18" s="14" t="s">
        <v>14</v>
      </c>
      <c r="K18" s="21" t="s">
        <v>48</v>
      </c>
    </row>
    <row r="19" spans="1:11" s="17" customFormat="1" ht="43.5" x14ac:dyDescent="0.2">
      <c r="A19" s="11">
        <f t="shared" si="3"/>
        <v>14</v>
      </c>
      <c r="B19" s="12" t="s">
        <v>49</v>
      </c>
      <c r="C19" s="19">
        <v>3676</v>
      </c>
      <c r="D19" s="13">
        <f t="shared" si="2"/>
        <v>3676</v>
      </c>
      <c r="E19" s="14" t="s">
        <v>12</v>
      </c>
      <c r="F19" s="18" t="s">
        <v>50</v>
      </c>
      <c r="G19" s="16">
        <f t="shared" si="0"/>
        <v>3676</v>
      </c>
      <c r="H19" s="15" t="str">
        <f t="shared" si="4"/>
        <v>ร้านเอ.ซี.ซี สเตชันเนอรี</v>
      </c>
      <c r="I19" s="16">
        <f t="shared" si="4"/>
        <v>3676</v>
      </c>
      <c r="J19" s="14" t="s">
        <v>14</v>
      </c>
      <c r="K19" s="21" t="s">
        <v>51</v>
      </c>
    </row>
    <row r="20" spans="1:11" s="17" customFormat="1" ht="43.5" x14ac:dyDescent="0.2">
      <c r="A20" s="11">
        <f t="shared" si="3"/>
        <v>15</v>
      </c>
      <c r="B20" s="12" t="s">
        <v>52</v>
      </c>
      <c r="C20" s="19">
        <v>360</v>
      </c>
      <c r="D20" s="13">
        <f t="shared" si="2"/>
        <v>360</v>
      </c>
      <c r="E20" s="14" t="s">
        <v>12</v>
      </c>
      <c r="F20" s="22" t="s">
        <v>53</v>
      </c>
      <c r="G20" s="16">
        <f t="shared" si="0"/>
        <v>360</v>
      </c>
      <c r="H20" s="15" t="str">
        <f t="shared" si="4"/>
        <v>นายประยุทธ ใจดี</v>
      </c>
      <c r="I20" s="16">
        <f t="shared" si="4"/>
        <v>360</v>
      </c>
      <c r="J20" s="14" t="s">
        <v>14</v>
      </c>
      <c r="K20" s="21" t="s">
        <v>54</v>
      </c>
    </row>
    <row r="21" spans="1:11" s="17" customFormat="1" ht="43.5" x14ac:dyDescent="0.2">
      <c r="A21" s="11">
        <f t="shared" si="3"/>
        <v>16</v>
      </c>
      <c r="B21" s="21" t="s">
        <v>55</v>
      </c>
      <c r="C21" s="23">
        <v>3424</v>
      </c>
      <c r="D21" s="23">
        <v>3424</v>
      </c>
      <c r="E21" s="24" t="s">
        <v>56</v>
      </c>
      <c r="F21" s="15" t="s">
        <v>57</v>
      </c>
      <c r="G21" s="15">
        <v>3424</v>
      </c>
      <c r="H21" s="15" t="s">
        <v>57</v>
      </c>
      <c r="I21" s="23">
        <v>3424</v>
      </c>
      <c r="J21" s="21" t="s">
        <v>14</v>
      </c>
      <c r="K21" s="25" t="s">
        <v>67</v>
      </c>
    </row>
    <row r="22" spans="1:11" s="17" customFormat="1" ht="43.5" x14ac:dyDescent="0.2">
      <c r="A22" s="11">
        <f t="shared" si="3"/>
        <v>17</v>
      </c>
      <c r="B22" s="21" t="s">
        <v>58</v>
      </c>
      <c r="C22" s="23">
        <v>3000</v>
      </c>
      <c r="D22" s="23">
        <v>3000</v>
      </c>
      <c r="E22" s="24" t="s">
        <v>56</v>
      </c>
      <c r="F22" s="18" t="s">
        <v>59</v>
      </c>
      <c r="G22" s="15">
        <v>3000</v>
      </c>
      <c r="H22" s="18" t="s">
        <v>59</v>
      </c>
      <c r="I22" s="23">
        <v>3000</v>
      </c>
      <c r="J22" s="21" t="s">
        <v>14</v>
      </c>
      <c r="K22" s="26" t="s">
        <v>68</v>
      </c>
    </row>
    <row r="23" spans="1:11" s="17" customFormat="1" ht="43.5" x14ac:dyDescent="0.2">
      <c r="A23" s="11">
        <f t="shared" si="3"/>
        <v>18</v>
      </c>
      <c r="B23" s="21" t="s">
        <v>60</v>
      </c>
      <c r="C23" s="23">
        <v>8211.18</v>
      </c>
      <c r="D23" s="23">
        <v>8211.18</v>
      </c>
      <c r="E23" s="24" t="s">
        <v>56</v>
      </c>
      <c r="F23" s="15" t="s">
        <v>57</v>
      </c>
      <c r="G23" s="15">
        <v>8211.18</v>
      </c>
      <c r="H23" s="15" t="s">
        <v>57</v>
      </c>
      <c r="I23" s="23">
        <v>8211.18</v>
      </c>
      <c r="J23" s="21" t="s">
        <v>14</v>
      </c>
      <c r="K23" s="25" t="s">
        <v>69</v>
      </c>
    </row>
    <row r="24" spans="1:11" s="17" customFormat="1" ht="43.5" x14ac:dyDescent="0.2">
      <c r="A24" s="11">
        <f t="shared" si="3"/>
        <v>19</v>
      </c>
      <c r="B24" s="21" t="s">
        <v>61</v>
      </c>
      <c r="C24" s="23">
        <v>8000</v>
      </c>
      <c r="D24" s="23">
        <v>8000</v>
      </c>
      <c r="E24" s="24" t="s">
        <v>56</v>
      </c>
      <c r="F24" s="18" t="s">
        <v>62</v>
      </c>
      <c r="G24" s="15">
        <v>8000</v>
      </c>
      <c r="H24" s="18" t="s">
        <v>62</v>
      </c>
      <c r="I24" s="23">
        <v>8000</v>
      </c>
      <c r="J24" s="21" t="s">
        <v>14</v>
      </c>
      <c r="K24" s="25" t="s">
        <v>70</v>
      </c>
    </row>
    <row r="25" spans="1:11" s="17" customFormat="1" ht="65.25" x14ac:dyDescent="0.2">
      <c r="A25" s="11">
        <f t="shared" si="3"/>
        <v>20</v>
      </c>
      <c r="B25" s="21" t="s">
        <v>63</v>
      </c>
      <c r="C25" s="27">
        <v>9140</v>
      </c>
      <c r="D25" s="27">
        <v>9140</v>
      </c>
      <c r="E25" s="24" t="s">
        <v>56</v>
      </c>
      <c r="F25" s="18" t="s">
        <v>64</v>
      </c>
      <c r="G25" s="28">
        <v>9140</v>
      </c>
      <c r="H25" s="18" t="s">
        <v>64</v>
      </c>
      <c r="I25" s="27">
        <v>9140</v>
      </c>
      <c r="J25" s="21" t="s">
        <v>14</v>
      </c>
      <c r="K25" s="26" t="s">
        <v>71</v>
      </c>
    </row>
    <row r="26" spans="1:11" s="17" customFormat="1" ht="43.5" x14ac:dyDescent="0.2">
      <c r="A26" s="11">
        <f t="shared" si="3"/>
        <v>21</v>
      </c>
      <c r="B26" s="21" t="s">
        <v>65</v>
      </c>
      <c r="C26" s="27">
        <v>1420</v>
      </c>
      <c r="D26" s="27">
        <v>1420</v>
      </c>
      <c r="E26" s="24" t="s">
        <v>56</v>
      </c>
      <c r="F26" s="18" t="s">
        <v>66</v>
      </c>
      <c r="G26" s="28">
        <v>1420</v>
      </c>
      <c r="H26" s="18" t="s">
        <v>66</v>
      </c>
      <c r="I26" s="27">
        <v>1420</v>
      </c>
      <c r="J26" s="21" t="s">
        <v>14</v>
      </c>
      <c r="K26" s="26" t="s">
        <v>72</v>
      </c>
    </row>
    <row r="27" spans="1:11" s="17" customFormat="1" ht="43.5" x14ac:dyDescent="0.2">
      <c r="A27" s="11">
        <f t="shared" si="3"/>
        <v>22</v>
      </c>
      <c r="B27" s="12" t="s">
        <v>73</v>
      </c>
      <c r="C27" s="29">
        <v>530</v>
      </c>
      <c r="D27" s="29">
        <v>530</v>
      </c>
      <c r="E27" s="21" t="s">
        <v>12</v>
      </c>
      <c r="F27" s="15" t="s">
        <v>83</v>
      </c>
      <c r="G27" s="15">
        <v>530</v>
      </c>
      <c r="H27" s="15" t="s">
        <v>74</v>
      </c>
      <c r="I27" s="29">
        <v>530</v>
      </c>
      <c r="J27" s="21" t="s">
        <v>14</v>
      </c>
      <c r="K27" s="12" t="s">
        <v>75</v>
      </c>
    </row>
    <row r="28" spans="1:11" s="17" customFormat="1" ht="43.5" x14ac:dyDescent="0.2">
      <c r="A28" s="11">
        <f t="shared" si="3"/>
        <v>23</v>
      </c>
      <c r="B28" s="12" t="s">
        <v>76</v>
      </c>
      <c r="C28" s="29">
        <v>1540</v>
      </c>
      <c r="D28" s="29">
        <v>1540</v>
      </c>
      <c r="E28" s="21" t="s">
        <v>12</v>
      </c>
      <c r="F28" s="15" t="s">
        <v>84</v>
      </c>
      <c r="G28" s="15">
        <v>1540</v>
      </c>
      <c r="H28" s="15" t="s">
        <v>77</v>
      </c>
      <c r="I28" s="15">
        <v>1540</v>
      </c>
      <c r="J28" s="21" t="s">
        <v>14</v>
      </c>
      <c r="K28" s="12" t="s">
        <v>78</v>
      </c>
    </row>
    <row r="29" spans="1:11" s="17" customFormat="1" ht="43.5" x14ac:dyDescent="0.2">
      <c r="A29" s="30">
        <f t="shared" si="3"/>
        <v>24</v>
      </c>
      <c r="B29" s="31" t="s">
        <v>79</v>
      </c>
      <c r="C29" s="32">
        <v>39200</v>
      </c>
      <c r="D29" s="32">
        <v>39200</v>
      </c>
      <c r="E29" s="31" t="s">
        <v>12</v>
      </c>
      <c r="F29" s="15" t="s">
        <v>74</v>
      </c>
      <c r="G29" s="15">
        <v>1700</v>
      </c>
      <c r="H29" s="15" t="s">
        <v>74</v>
      </c>
      <c r="I29" s="15">
        <v>1700</v>
      </c>
      <c r="J29" s="31" t="s">
        <v>14</v>
      </c>
      <c r="K29" s="33" t="s">
        <v>80</v>
      </c>
    </row>
    <row r="30" spans="1:11" s="17" customFormat="1" ht="43.5" x14ac:dyDescent="0.2">
      <c r="A30" s="34"/>
      <c r="B30" s="35"/>
      <c r="C30" s="36"/>
      <c r="D30" s="36"/>
      <c r="E30" s="35"/>
      <c r="F30" s="15" t="s">
        <v>81</v>
      </c>
      <c r="G30" s="15">
        <v>37500</v>
      </c>
      <c r="H30" s="15" t="s">
        <v>81</v>
      </c>
      <c r="I30" s="29">
        <v>37500</v>
      </c>
      <c r="J30" s="35"/>
      <c r="K30" s="33" t="s">
        <v>82</v>
      </c>
    </row>
    <row r="31" spans="1:11" s="17" customFormat="1" ht="130.5" x14ac:dyDescent="0.2">
      <c r="A31" s="11">
        <v>25</v>
      </c>
      <c r="B31" s="12" t="s">
        <v>85</v>
      </c>
      <c r="C31" s="37">
        <v>2140</v>
      </c>
      <c r="D31" s="37">
        <v>2140</v>
      </c>
      <c r="E31" s="38" t="s">
        <v>12</v>
      </c>
      <c r="F31" s="39" t="s">
        <v>86</v>
      </c>
      <c r="G31" s="40">
        <v>2140</v>
      </c>
      <c r="H31" s="39" t="s">
        <v>86</v>
      </c>
      <c r="I31" s="37">
        <v>2140</v>
      </c>
      <c r="J31" s="21" t="s">
        <v>14</v>
      </c>
      <c r="K31" s="25" t="s">
        <v>87</v>
      </c>
    </row>
    <row r="32" spans="1:11" s="17" customFormat="1" ht="130.5" x14ac:dyDescent="0.2">
      <c r="A32" s="11">
        <f t="shared" si="3"/>
        <v>26</v>
      </c>
      <c r="B32" s="12" t="s">
        <v>88</v>
      </c>
      <c r="C32" s="41">
        <v>8100</v>
      </c>
      <c r="D32" s="41">
        <v>8100</v>
      </c>
      <c r="E32" s="21" t="s">
        <v>12</v>
      </c>
      <c r="F32" s="39" t="s">
        <v>89</v>
      </c>
      <c r="G32" s="41" t="s">
        <v>90</v>
      </c>
      <c r="H32" s="39" t="s">
        <v>89</v>
      </c>
      <c r="I32" s="42" t="s">
        <v>90</v>
      </c>
      <c r="J32" s="21" t="s">
        <v>14</v>
      </c>
      <c r="K32" s="25" t="s">
        <v>91</v>
      </c>
    </row>
    <row r="33" spans="1:11" s="17" customFormat="1" ht="87" x14ac:dyDescent="0.2">
      <c r="A33" s="11">
        <f t="shared" si="3"/>
        <v>27</v>
      </c>
      <c r="B33" s="21" t="s">
        <v>92</v>
      </c>
      <c r="C33" s="41">
        <v>3156.5</v>
      </c>
      <c r="D33" s="41">
        <v>3156.5</v>
      </c>
      <c r="E33" s="21" t="s">
        <v>12</v>
      </c>
      <c r="F33" s="15" t="s">
        <v>93</v>
      </c>
      <c r="G33" s="41">
        <v>3156.5</v>
      </c>
      <c r="H33" s="15" t="s">
        <v>93</v>
      </c>
      <c r="I33" s="41">
        <v>3156.5</v>
      </c>
      <c r="J33" s="21" t="s">
        <v>14</v>
      </c>
      <c r="K33" s="25" t="s">
        <v>94</v>
      </c>
    </row>
    <row r="34" spans="1:11" s="17" customFormat="1" ht="87" x14ac:dyDescent="0.2">
      <c r="A34" s="11">
        <f t="shared" si="3"/>
        <v>28</v>
      </c>
      <c r="B34" s="21" t="s">
        <v>95</v>
      </c>
      <c r="C34" s="41">
        <v>1590</v>
      </c>
      <c r="D34" s="41">
        <v>1590</v>
      </c>
      <c r="E34" s="21" t="s">
        <v>12</v>
      </c>
      <c r="F34" s="15" t="s">
        <v>96</v>
      </c>
      <c r="G34" s="41">
        <v>1590</v>
      </c>
      <c r="H34" s="15" t="s">
        <v>96</v>
      </c>
      <c r="I34" s="41">
        <v>1590</v>
      </c>
      <c r="J34" s="21" t="s">
        <v>14</v>
      </c>
      <c r="K34" s="25" t="s">
        <v>97</v>
      </c>
    </row>
    <row r="35" spans="1:11" s="17" customFormat="1" ht="43.5" x14ac:dyDescent="0.2">
      <c r="A35" s="11">
        <f t="shared" si="3"/>
        <v>29</v>
      </c>
      <c r="B35" s="12" t="s">
        <v>98</v>
      </c>
      <c r="C35" s="43">
        <v>19200</v>
      </c>
      <c r="D35" s="43">
        <v>19200</v>
      </c>
      <c r="E35" s="21" t="s">
        <v>12</v>
      </c>
      <c r="F35" s="41" t="s">
        <v>99</v>
      </c>
      <c r="G35" s="44">
        <v>19200</v>
      </c>
      <c r="H35" s="41" t="s">
        <v>99</v>
      </c>
      <c r="I35" s="43">
        <v>19200</v>
      </c>
      <c r="J35" s="21" t="s">
        <v>14</v>
      </c>
      <c r="K35" s="25" t="s">
        <v>100</v>
      </c>
    </row>
    <row r="36" spans="1:11" s="17" customFormat="1" ht="65.25" x14ac:dyDescent="0.2">
      <c r="A36" s="11">
        <f t="shared" si="3"/>
        <v>30</v>
      </c>
      <c r="B36" s="12" t="s">
        <v>101</v>
      </c>
      <c r="C36" s="43">
        <v>856</v>
      </c>
      <c r="D36" s="43">
        <v>856</v>
      </c>
      <c r="E36" s="21" t="s">
        <v>12</v>
      </c>
      <c r="F36" s="15" t="s">
        <v>102</v>
      </c>
      <c r="G36" s="44">
        <v>856</v>
      </c>
      <c r="H36" s="15" t="s">
        <v>102</v>
      </c>
      <c r="I36" s="43">
        <v>856</v>
      </c>
      <c r="J36" s="21" t="s">
        <v>14</v>
      </c>
      <c r="K36" s="24" t="s">
        <v>103</v>
      </c>
    </row>
    <row r="37" spans="1:11" s="17" customFormat="1" ht="65.25" x14ac:dyDescent="0.2">
      <c r="A37" s="11">
        <f t="shared" si="3"/>
        <v>31</v>
      </c>
      <c r="B37" s="12" t="s">
        <v>104</v>
      </c>
      <c r="C37" s="45">
        <v>6300</v>
      </c>
      <c r="D37" s="45">
        <v>6300</v>
      </c>
      <c r="E37" s="21" t="s">
        <v>105</v>
      </c>
      <c r="F37" s="15" t="s">
        <v>106</v>
      </c>
      <c r="G37" s="46">
        <v>6300</v>
      </c>
      <c r="H37" s="15" t="s">
        <v>106</v>
      </c>
      <c r="I37" s="45">
        <v>6300</v>
      </c>
      <c r="J37" s="21" t="s">
        <v>14</v>
      </c>
      <c r="K37" s="24" t="s">
        <v>107</v>
      </c>
    </row>
    <row r="38" spans="1:11" s="17" customFormat="1" ht="43.5" x14ac:dyDescent="0.2">
      <c r="A38" s="11">
        <f t="shared" si="3"/>
        <v>32</v>
      </c>
      <c r="B38" s="12" t="s">
        <v>108</v>
      </c>
      <c r="C38" s="45">
        <v>10700</v>
      </c>
      <c r="D38" s="45">
        <v>10700</v>
      </c>
      <c r="E38" s="21" t="s">
        <v>12</v>
      </c>
      <c r="F38" s="15" t="s">
        <v>109</v>
      </c>
      <c r="G38" s="46">
        <v>10700</v>
      </c>
      <c r="H38" s="15" t="s">
        <v>109</v>
      </c>
      <c r="I38" s="45">
        <v>10700</v>
      </c>
      <c r="J38" s="21" t="s">
        <v>14</v>
      </c>
      <c r="K38" s="25" t="s">
        <v>110</v>
      </c>
    </row>
    <row r="39" spans="1:11" s="17" customFormat="1" ht="43.5" x14ac:dyDescent="0.2">
      <c r="A39" s="11">
        <f t="shared" si="3"/>
        <v>33</v>
      </c>
      <c r="B39" s="47" t="s">
        <v>111</v>
      </c>
      <c r="C39" s="43">
        <v>44900</v>
      </c>
      <c r="D39" s="43">
        <v>44900</v>
      </c>
      <c r="E39" s="21" t="s">
        <v>12</v>
      </c>
      <c r="F39" s="15" t="s">
        <v>112</v>
      </c>
      <c r="G39" s="44">
        <v>44900</v>
      </c>
      <c r="H39" s="15" t="s">
        <v>112</v>
      </c>
      <c r="I39" s="43">
        <v>44900</v>
      </c>
      <c r="J39" s="21" t="s">
        <v>14</v>
      </c>
      <c r="K39" s="25" t="s">
        <v>113</v>
      </c>
    </row>
    <row r="40" spans="1:11" s="17" customFormat="1" ht="43.5" x14ac:dyDescent="0.2">
      <c r="A40" s="11">
        <f t="shared" si="3"/>
        <v>34</v>
      </c>
      <c r="B40" s="21" t="s">
        <v>114</v>
      </c>
      <c r="C40" s="45">
        <v>49000</v>
      </c>
      <c r="D40" s="45">
        <v>49000</v>
      </c>
      <c r="E40" s="21" t="s">
        <v>12</v>
      </c>
      <c r="F40" s="15" t="s">
        <v>115</v>
      </c>
      <c r="G40" s="46">
        <v>49000</v>
      </c>
      <c r="H40" s="15" t="s">
        <v>115</v>
      </c>
      <c r="I40" s="45">
        <v>49000</v>
      </c>
      <c r="J40" s="21" t="s">
        <v>14</v>
      </c>
      <c r="K40" s="25" t="s">
        <v>116</v>
      </c>
    </row>
    <row r="41" spans="1:11" s="17" customFormat="1" x14ac:dyDescent="0.2">
      <c r="A41" s="11">
        <f t="shared" si="3"/>
        <v>35</v>
      </c>
      <c r="B41" s="12" t="s">
        <v>117</v>
      </c>
      <c r="C41" s="45">
        <v>2800</v>
      </c>
      <c r="D41" s="45">
        <v>2800</v>
      </c>
      <c r="E41" s="21" t="s">
        <v>12</v>
      </c>
      <c r="F41" s="15" t="s">
        <v>115</v>
      </c>
      <c r="G41" s="46">
        <v>2800</v>
      </c>
      <c r="H41" s="15" t="s">
        <v>115</v>
      </c>
      <c r="I41" s="45">
        <v>2800</v>
      </c>
      <c r="J41" s="21" t="s">
        <v>14</v>
      </c>
      <c r="K41" s="25" t="s">
        <v>118</v>
      </c>
    </row>
    <row r="42" spans="1:11" s="17" customFormat="1" ht="43.5" x14ac:dyDescent="0.2">
      <c r="A42" s="11">
        <f t="shared" si="3"/>
        <v>36</v>
      </c>
      <c r="B42" s="12" t="s">
        <v>111</v>
      </c>
      <c r="C42" s="45">
        <v>4000</v>
      </c>
      <c r="D42" s="45">
        <v>4000</v>
      </c>
      <c r="E42" s="21" t="s">
        <v>12</v>
      </c>
      <c r="F42" s="15" t="s">
        <v>112</v>
      </c>
      <c r="G42" s="46">
        <v>4000</v>
      </c>
      <c r="H42" s="15" t="s">
        <v>112</v>
      </c>
      <c r="I42" s="45">
        <v>4000</v>
      </c>
      <c r="J42" s="21" t="s">
        <v>14</v>
      </c>
      <c r="K42" s="25" t="s">
        <v>119</v>
      </c>
    </row>
    <row r="43" spans="1:11" s="17" customFormat="1" x14ac:dyDescent="0.2">
      <c r="A43" s="11">
        <f t="shared" si="3"/>
        <v>37</v>
      </c>
      <c r="B43" s="12" t="s">
        <v>111</v>
      </c>
      <c r="C43" s="45">
        <v>21935</v>
      </c>
      <c r="D43" s="45">
        <v>21935</v>
      </c>
      <c r="E43" s="21" t="s">
        <v>12</v>
      </c>
      <c r="F43" s="18" t="s">
        <v>120</v>
      </c>
      <c r="G43" s="46">
        <v>21935</v>
      </c>
      <c r="H43" s="18" t="s">
        <v>120</v>
      </c>
      <c r="I43" s="45">
        <v>21935</v>
      </c>
      <c r="J43" s="21" t="s">
        <v>14</v>
      </c>
      <c r="K43" s="25" t="s">
        <v>121</v>
      </c>
    </row>
    <row r="44" spans="1:11" s="17" customFormat="1" x14ac:dyDescent="0.2">
      <c r="A44" s="11">
        <f t="shared" si="3"/>
        <v>38</v>
      </c>
      <c r="B44" s="12" t="s">
        <v>122</v>
      </c>
      <c r="C44" s="45">
        <v>16500</v>
      </c>
      <c r="D44" s="45">
        <v>16500</v>
      </c>
      <c r="E44" s="21" t="s">
        <v>12</v>
      </c>
      <c r="F44" s="18" t="s">
        <v>123</v>
      </c>
      <c r="G44" s="46">
        <v>16500</v>
      </c>
      <c r="H44" s="18" t="s">
        <v>123</v>
      </c>
      <c r="I44" s="45">
        <v>16500</v>
      </c>
      <c r="J44" s="21" t="s">
        <v>14</v>
      </c>
      <c r="K44" s="25" t="s">
        <v>124</v>
      </c>
    </row>
    <row r="45" spans="1:11" ht="43.5" x14ac:dyDescent="0.5">
      <c r="A45" s="11">
        <f t="shared" si="3"/>
        <v>39</v>
      </c>
      <c r="B45" s="12" t="s">
        <v>111</v>
      </c>
      <c r="C45" s="41">
        <v>28890</v>
      </c>
      <c r="D45" s="41">
        <v>28890</v>
      </c>
      <c r="E45" s="21" t="s">
        <v>12</v>
      </c>
      <c r="F45" s="15" t="s">
        <v>125</v>
      </c>
      <c r="G45" s="41">
        <v>28890</v>
      </c>
      <c r="H45" s="15" t="s">
        <v>125</v>
      </c>
      <c r="I45" s="48">
        <v>28890</v>
      </c>
      <c r="J45" s="21" t="s">
        <v>14</v>
      </c>
      <c r="K45" s="25" t="s">
        <v>126</v>
      </c>
    </row>
    <row r="46" spans="1:11" ht="87" x14ac:dyDescent="0.5">
      <c r="A46" s="11">
        <f t="shared" si="3"/>
        <v>40</v>
      </c>
      <c r="B46" s="12" t="s">
        <v>127</v>
      </c>
      <c r="C46" s="49">
        <v>3040</v>
      </c>
      <c r="D46" s="49">
        <v>3040</v>
      </c>
      <c r="E46" s="38" t="s">
        <v>12</v>
      </c>
      <c r="F46" s="15" t="s">
        <v>128</v>
      </c>
      <c r="G46" s="50">
        <v>3040</v>
      </c>
      <c r="H46" s="15" t="s">
        <v>128</v>
      </c>
      <c r="I46" s="49">
        <v>3040</v>
      </c>
      <c r="J46" s="21" t="s">
        <v>14</v>
      </c>
      <c r="K46" s="24" t="s">
        <v>129</v>
      </c>
    </row>
    <row r="47" spans="1:11" ht="130.5" x14ac:dyDescent="0.5">
      <c r="A47" s="11">
        <f t="shared" si="3"/>
        <v>41</v>
      </c>
      <c r="B47" s="12" t="s">
        <v>130</v>
      </c>
      <c r="C47" s="51">
        <v>9416</v>
      </c>
      <c r="D47" s="51">
        <v>9416</v>
      </c>
      <c r="E47" s="21" t="s">
        <v>12</v>
      </c>
      <c r="F47" s="15" t="s">
        <v>131</v>
      </c>
      <c r="G47" s="51">
        <v>9416</v>
      </c>
      <c r="H47" s="15" t="s">
        <v>131</v>
      </c>
      <c r="I47" s="51">
        <v>9416</v>
      </c>
      <c r="J47" s="21" t="s">
        <v>14</v>
      </c>
      <c r="K47" s="24" t="s">
        <v>132</v>
      </c>
    </row>
    <row r="48" spans="1:11" ht="87" x14ac:dyDescent="0.5">
      <c r="A48" s="11">
        <f t="shared" si="3"/>
        <v>42</v>
      </c>
      <c r="B48" s="21" t="s">
        <v>133</v>
      </c>
      <c r="C48" s="41">
        <v>6238.1</v>
      </c>
      <c r="D48" s="41">
        <v>6238.1</v>
      </c>
      <c r="E48" s="21" t="s">
        <v>12</v>
      </c>
      <c r="F48" s="15" t="s">
        <v>134</v>
      </c>
      <c r="G48" s="41">
        <v>6238.1</v>
      </c>
      <c r="H48" s="15" t="s">
        <v>134</v>
      </c>
      <c r="I48" s="41">
        <v>6238.1</v>
      </c>
      <c r="J48" s="21" t="s">
        <v>14</v>
      </c>
      <c r="K48" s="24" t="s">
        <v>135</v>
      </c>
    </row>
    <row r="49" spans="1:11" ht="87" x14ac:dyDescent="0.5">
      <c r="A49" s="11">
        <f t="shared" si="3"/>
        <v>43</v>
      </c>
      <c r="B49" s="21" t="s">
        <v>133</v>
      </c>
      <c r="C49" s="51">
        <v>7800</v>
      </c>
      <c r="D49" s="51">
        <v>7800</v>
      </c>
      <c r="E49" s="21" t="s">
        <v>12</v>
      </c>
      <c r="F49" s="15" t="s">
        <v>136</v>
      </c>
      <c r="G49" s="51">
        <v>7800</v>
      </c>
      <c r="H49" s="15" t="s">
        <v>136</v>
      </c>
      <c r="I49" s="51">
        <v>7800</v>
      </c>
      <c r="J49" s="21" t="s">
        <v>14</v>
      </c>
      <c r="K49" s="24" t="s">
        <v>137</v>
      </c>
    </row>
    <row r="50" spans="1:11" ht="87" x14ac:dyDescent="0.5">
      <c r="A50" s="11">
        <f t="shared" si="3"/>
        <v>44</v>
      </c>
      <c r="B50" s="21" t="s">
        <v>138</v>
      </c>
      <c r="C50" s="52">
        <v>6770</v>
      </c>
      <c r="D50" s="52">
        <v>6770</v>
      </c>
      <c r="E50" s="21" t="s">
        <v>12</v>
      </c>
      <c r="F50" s="15" t="s">
        <v>139</v>
      </c>
      <c r="G50" s="52">
        <v>6770</v>
      </c>
      <c r="H50" s="15" t="s">
        <v>139</v>
      </c>
      <c r="I50" s="52">
        <v>6770</v>
      </c>
      <c r="J50" s="21" t="s">
        <v>14</v>
      </c>
      <c r="K50" s="24" t="s">
        <v>142</v>
      </c>
    </row>
    <row r="51" spans="1:11" ht="87" x14ac:dyDescent="0.5">
      <c r="A51" s="11">
        <f t="shared" si="3"/>
        <v>45</v>
      </c>
      <c r="B51" s="21" t="s">
        <v>133</v>
      </c>
      <c r="C51" s="52">
        <v>17120</v>
      </c>
      <c r="D51" s="52">
        <v>17120</v>
      </c>
      <c r="E51" s="21" t="s">
        <v>12</v>
      </c>
      <c r="F51" s="15" t="s">
        <v>140</v>
      </c>
      <c r="G51" s="52">
        <v>17120</v>
      </c>
      <c r="H51" s="15" t="s">
        <v>140</v>
      </c>
      <c r="I51" s="52">
        <v>17120</v>
      </c>
      <c r="J51" s="21" t="s">
        <v>14</v>
      </c>
      <c r="K51" s="24" t="s">
        <v>141</v>
      </c>
    </row>
    <row r="52" spans="1:11" s="61" customFormat="1" ht="23.25" customHeight="1" x14ac:dyDescent="0.5">
      <c r="A52" s="53">
        <v>46</v>
      </c>
      <c r="B52" s="54" t="s">
        <v>143</v>
      </c>
      <c r="C52" s="55"/>
      <c r="D52" s="55"/>
      <c r="E52" s="56"/>
      <c r="F52" s="57"/>
      <c r="G52" s="58"/>
      <c r="H52" s="57"/>
      <c r="I52" s="58"/>
      <c r="J52" s="59"/>
      <c r="K52" s="60"/>
    </row>
    <row r="53" spans="1:11" s="61" customFormat="1" ht="31.5" customHeight="1" x14ac:dyDescent="0.5">
      <c r="A53" s="62"/>
      <c r="B53" s="63"/>
      <c r="C53" s="64">
        <v>3675</v>
      </c>
      <c r="D53" s="64">
        <v>3675</v>
      </c>
      <c r="E53" s="65" t="s">
        <v>56</v>
      </c>
      <c r="F53" s="66"/>
      <c r="G53" s="67"/>
      <c r="H53" s="66"/>
      <c r="I53" s="67"/>
      <c r="J53" s="68" t="s">
        <v>144</v>
      </c>
      <c r="K53" s="69" t="s">
        <v>145</v>
      </c>
    </row>
    <row r="54" spans="1:11" s="61" customFormat="1" ht="47.25" customHeight="1" x14ac:dyDescent="0.5">
      <c r="A54" s="70"/>
      <c r="B54" s="71"/>
      <c r="C54" s="72"/>
      <c r="D54" s="72"/>
      <c r="E54" s="73"/>
      <c r="F54" s="74" t="s">
        <v>146</v>
      </c>
      <c r="G54" s="75">
        <v>3675</v>
      </c>
      <c r="H54" s="74" t="s">
        <v>146</v>
      </c>
      <c r="I54" s="75">
        <v>3675</v>
      </c>
      <c r="J54" s="76"/>
      <c r="K54" s="77" t="s">
        <v>147</v>
      </c>
    </row>
    <row r="55" spans="1:11" s="61" customFormat="1" ht="31.5" customHeight="1" x14ac:dyDescent="0.5">
      <c r="A55" s="53">
        <v>47</v>
      </c>
      <c r="B55" s="54" t="s">
        <v>148</v>
      </c>
      <c r="C55" s="64">
        <v>27600</v>
      </c>
      <c r="D55" s="64">
        <v>27600</v>
      </c>
      <c r="E55" s="65" t="s">
        <v>56</v>
      </c>
      <c r="F55" s="66"/>
      <c r="G55" s="67"/>
      <c r="H55" s="66"/>
      <c r="I55" s="67"/>
      <c r="J55" s="68" t="s">
        <v>144</v>
      </c>
      <c r="K55" s="69" t="s">
        <v>145</v>
      </c>
    </row>
    <row r="56" spans="1:11" s="61" customFormat="1" ht="47.25" customHeight="1" x14ac:dyDescent="0.5">
      <c r="A56" s="70"/>
      <c r="B56" s="71"/>
      <c r="C56" s="64"/>
      <c r="D56" s="64"/>
      <c r="E56" s="65"/>
      <c r="F56" s="66" t="s">
        <v>149</v>
      </c>
      <c r="G56" s="67">
        <v>27600</v>
      </c>
      <c r="H56" s="66" t="s">
        <v>149</v>
      </c>
      <c r="I56" s="67">
        <v>27600</v>
      </c>
      <c r="J56" s="68"/>
      <c r="K56" s="69" t="s">
        <v>150</v>
      </c>
    </row>
    <row r="57" spans="1:11" s="61" customFormat="1" ht="24" customHeight="1" x14ac:dyDescent="0.5">
      <c r="A57" s="78">
        <v>48</v>
      </c>
      <c r="B57" s="54" t="s">
        <v>151</v>
      </c>
      <c r="C57" s="79">
        <v>2820</v>
      </c>
      <c r="D57" s="79">
        <v>2820</v>
      </c>
      <c r="E57" s="80" t="s">
        <v>56</v>
      </c>
      <c r="F57" s="57"/>
      <c r="G57" s="58"/>
      <c r="H57" s="57"/>
      <c r="I57" s="58"/>
      <c r="J57" s="81" t="s">
        <v>144</v>
      </c>
      <c r="K57" s="60" t="s">
        <v>145</v>
      </c>
    </row>
    <row r="58" spans="1:11" s="61" customFormat="1" ht="39" customHeight="1" x14ac:dyDescent="0.2">
      <c r="A58" s="78"/>
      <c r="B58" s="71"/>
      <c r="C58" s="72"/>
      <c r="D58" s="72"/>
      <c r="E58" s="73"/>
      <c r="F58" s="82" t="s">
        <v>152</v>
      </c>
      <c r="G58" s="75">
        <v>2820</v>
      </c>
      <c r="H58" s="82" t="s">
        <v>152</v>
      </c>
      <c r="I58" s="75">
        <v>2820</v>
      </c>
      <c r="J58" s="76"/>
      <c r="K58" s="83" t="s">
        <v>153</v>
      </c>
    </row>
    <row r="59" spans="1:11" s="61" customFormat="1" ht="24" customHeight="1" x14ac:dyDescent="0.5">
      <c r="A59" s="78">
        <v>49</v>
      </c>
      <c r="B59" s="84" t="s">
        <v>154</v>
      </c>
      <c r="C59" s="79">
        <v>2230</v>
      </c>
      <c r="D59" s="79">
        <v>2230</v>
      </c>
      <c r="E59" s="85" t="s">
        <v>56</v>
      </c>
      <c r="F59" s="86"/>
      <c r="G59" s="87"/>
      <c r="H59" s="88"/>
      <c r="I59" s="89"/>
      <c r="J59" s="81" t="s">
        <v>144</v>
      </c>
      <c r="K59" s="60" t="s">
        <v>155</v>
      </c>
    </row>
    <row r="60" spans="1:11" s="61" customFormat="1" ht="45" customHeight="1" x14ac:dyDescent="0.2">
      <c r="A60" s="78"/>
      <c r="B60" s="84"/>
      <c r="C60" s="72"/>
      <c r="D60" s="72"/>
      <c r="E60" s="85"/>
      <c r="F60" s="74" t="s">
        <v>146</v>
      </c>
      <c r="G60" s="75">
        <v>2230</v>
      </c>
      <c r="H60" s="74" t="s">
        <v>146</v>
      </c>
      <c r="I60" s="75">
        <v>2230</v>
      </c>
      <c r="J60" s="76"/>
      <c r="K60" s="83" t="s">
        <v>156</v>
      </c>
    </row>
    <row r="61" spans="1:11" s="61" customFormat="1" ht="22.5" customHeight="1" x14ac:dyDescent="0.5">
      <c r="A61" s="78">
        <v>50</v>
      </c>
      <c r="B61" s="54" t="s">
        <v>157</v>
      </c>
      <c r="C61" s="79">
        <v>4665</v>
      </c>
      <c r="D61" s="79">
        <v>4665</v>
      </c>
      <c r="E61" s="80" t="s">
        <v>56</v>
      </c>
      <c r="F61" s="57"/>
      <c r="G61" s="58"/>
      <c r="H61" s="57"/>
      <c r="I61" s="58"/>
      <c r="J61" s="81" t="s">
        <v>144</v>
      </c>
      <c r="K61" s="60" t="s">
        <v>145</v>
      </c>
    </row>
    <row r="62" spans="1:11" s="61" customFormat="1" ht="39.75" customHeight="1" x14ac:dyDescent="0.2">
      <c r="A62" s="78"/>
      <c r="B62" s="71"/>
      <c r="C62" s="72"/>
      <c r="D62" s="72"/>
      <c r="E62" s="73"/>
      <c r="F62" s="74" t="s">
        <v>146</v>
      </c>
      <c r="G62" s="75">
        <v>4665</v>
      </c>
      <c r="H62" s="74" t="s">
        <v>146</v>
      </c>
      <c r="I62" s="75">
        <v>4665</v>
      </c>
      <c r="J62" s="76"/>
      <c r="K62" s="83" t="s">
        <v>158</v>
      </c>
    </row>
    <row r="63" spans="1:11" s="61" customFormat="1" ht="27.75" hidden="1" customHeight="1" x14ac:dyDescent="0.5">
      <c r="A63" s="78">
        <v>6</v>
      </c>
      <c r="B63" s="84"/>
      <c r="C63" s="90"/>
      <c r="D63" s="91"/>
      <c r="E63" s="85" t="s">
        <v>56</v>
      </c>
      <c r="F63" s="92"/>
      <c r="G63" s="93"/>
      <c r="H63" s="94"/>
      <c r="I63" s="95"/>
      <c r="J63" s="68" t="s">
        <v>144</v>
      </c>
      <c r="K63" s="69" t="s">
        <v>155</v>
      </c>
    </row>
    <row r="64" spans="1:11" s="61" customFormat="1" ht="62.25" hidden="1" customHeight="1" x14ac:dyDescent="0.2">
      <c r="A64" s="78"/>
      <c r="B64" s="84"/>
      <c r="C64" s="96"/>
      <c r="D64" s="96"/>
      <c r="E64" s="85"/>
      <c r="F64" s="82"/>
      <c r="G64" s="75"/>
      <c r="H64" s="82"/>
      <c r="I64" s="75"/>
      <c r="J64" s="76"/>
      <c r="K64" s="83" t="s">
        <v>159</v>
      </c>
    </row>
    <row r="65" spans="1:11" s="61" customFormat="1" ht="27.75" hidden="1" customHeight="1" x14ac:dyDescent="0.5">
      <c r="A65" s="78">
        <v>7</v>
      </c>
      <c r="B65" s="84"/>
      <c r="C65" s="90"/>
      <c r="D65" s="91"/>
      <c r="E65" s="85" t="s">
        <v>56</v>
      </c>
      <c r="F65" s="92"/>
      <c r="G65" s="93"/>
      <c r="H65" s="94"/>
      <c r="I65" s="95"/>
      <c r="J65" s="68" t="s">
        <v>144</v>
      </c>
      <c r="K65" s="69" t="s">
        <v>155</v>
      </c>
    </row>
    <row r="66" spans="1:11" s="61" customFormat="1" ht="39.75" hidden="1" customHeight="1" x14ac:dyDescent="0.5">
      <c r="A66" s="78"/>
      <c r="B66" s="84"/>
      <c r="C66" s="96"/>
      <c r="D66" s="96"/>
      <c r="E66" s="85"/>
      <c r="F66" s="82"/>
      <c r="G66" s="75"/>
      <c r="H66" s="82"/>
      <c r="I66" s="75"/>
      <c r="J66" s="76"/>
      <c r="K66" s="97" t="s">
        <v>160</v>
      </c>
    </row>
    <row r="67" spans="1:11" s="61" customFormat="1" ht="33" hidden="1" customHeight="1" x14ac:dyDescent="0.5">
      <c r="A67" s="78">
        <v>8</v>
      </c>
      <c r="B67" s="84"/>
      <c r="C67" s="90"/>
      <c r="D67" s="91"/>
      <c r="E67" s="85" t="s">
        <v>56</v>
      </c>
      <c r="F67" s="86"/>
      <c r="G67" s="87"/>
      <c r="H67" s="88"/>
      <c r="I67" s="89"/>
      <c r="J67" s="81" t="s">
        <v>144</v>
      </c>
      <c r="K67" s="60" t="s">
        <v>155</v>
      </c>
    </row>
    <row r="68" spans="1:11" s="61" customFormat="1" ht="51.75" hidden="1" customHeight="1" x14ac:dyDescent="0.5">
      <c r="A68" s="78"/>
      <c r="B68" s="84"/>
      <c r="C68" s="64"/>
      <c r="D68" s="64"/>
      <c r="E68" s="85"/>
      <c r="F68" s="98"/>
      <c r="G68" s="93"/>
      <c r="H68" s="98"/>
      <c r="I68" s="95"/>
      <c r="J68" s="68"/>
      <c r="K68" s="99" t="s">
        <v>161</v>
      </c>
    </row>
    <row r="69" spans="1:11" s="61" customFormat="1" ht="67.5" hidden="1" customHeight="1" x14ac:dyDescent="0.5">
      <c r="A69" s="78"/>
      <c r="B69" s="84"/>
      <c r="C69" s="64"/>
      <c r="D69" s="64"/>
      <c r="E69" s="85"/>
      <c r="F69" s="98"/>
      <c r="G69" s="93"/>
      <c r="H69" s="98"/>
      <c r="I69" s="95"/>
      <c r="J69" s="68"/>
      <c r="K69" s="99" t="s">
        <v>162</v>
      </c>
    </row>
    <row r="70" spans="1:11" s="61" customFormat="1" ht="45.75" hidden="1" customHeight="1" x14ac:dyDescent="0.5">
      <c r="A70" s="78"/>
      <c r="B70" s="84"/>
      <c r="C70" s="64"/>
      <c r="D70" s="64"/>
      <c r="E70" s="85"/>
      <c r="F70" s="98"/>
      <c r="G70" s="93"/>
      <c r="H70" s="98"/>
      <c r="I70" s="95"/>
      <c r="J70" s="68"/>
      <c r="K70" s="99" t="s">
        <v>163</v>
      </c>
    </row>
    <row r="71" spans="1:11" s="61" customFormat="1" ht="51.75" hidden="1" customHeight="1" x14ac:dyDescent="0.2">
      <c r="A71" s="78"/>
      <c r="B71" s="84"/>
      <c r="C71" s="72"/>
      <c r="D71" s="72"/>
      <c r="E71" s="85"/>
      <c r="F71" s="82"/>
      <c r="G71" s="75"/>
      <c r="H71" s="82"/>
      <c r="I71" s="75"/>
      <c r="J71" s="76"/>
      <c r="K71" s="100" t="s">
        <v>164</v>
      </c>
    </row>
    <row r="72" spans="1:11" s="61" customFormat="1" ht="34.5" hidden="1" customHeight="1" x14ac:dyDescent="0.5">
      <c r="A72" s="78">
        <v>9</v>
      </c>
      <c r="B72" s="84"/>
      <c r="C72" s="90"/>
      <c r="D72" s="91"/>
      <c r="E72" s="85" t="s">
        <v>56</v>
      </c>
      <c r="F72" s="86"/>
      <c r="G72" s="87"/>
      <c r="H72" s="88"/>
      <c r="I72" s="89"/>
      <c r="J72" s="81" t="s">
        <v>144</v>
      </c>
      <c r="K72" s="60" t="s">
        <v>155</v>
      </c>
    </row>
    <row r="73" spans="1:11" s="61" customFormat="1" ht="57" hidden="1" customHeight="1" x14ac:dyDescent="0.2">
      <c r="A73" s="78"/>
      <c r="B73" s="84"/>
      <c r="C73" s="96"/>
      <c r="D73" s="96"/>
      <c r="E73" s="85"/>
      <c r="F73" s="82"/>
      <c r="G73" s="75"/>
      <c r="H73" s="82"/>
      <c r="I73" s="75"/>
      <c r="J73" s="76"/>
      <c r="K73" s="100" t="s">
        <v>165</v>
      </c>
    </row>
    <row r="74" spans="1:11" s="61" customFormat="1" ht="24.75" hidden="1" customHeight="1" x14ac:dyDescent="0.5">
      <c r="A74" s="70">
        <v>10</v>
      </c>
      <c r="B74" s="84"/>
      <c r="C74" s="101"/>
      <c r="D74" s="102"/>
      <c r="E74" s="103" t="s">
        <v>56</v>
      </c>
      <c r="F74" s="92"/>
      <c r="G74" s="93"/>
      <c r="H74" s="94"/>
      <c r="I74" s="95"/>
      <c r="J74" s="68" t="s">
        <v>144</v>
      </c>
      <c r="K74" s="69" t="s">
        <v>155</v>
      </c>
    </row>
    <row r="75" spans="1:11" s="61" customFormat="1" ht="51.75" hidden="1" customHeight="1" x14ac:dyDescent="0.2">
      <c r="A75" s="78"/>
      <c r="B75" s="84"/>
      <c r="C75" s="96"/>
      <c r="D75" s="96"/>
      <c r="E75" s="85"/>
      <c r="F75" s="82"/>
      <c r="G75" s="75"/>
      <c r="H75" s="82"/>
      <c r="I75" s="96"/>
      <c r="J75" s="76"/>
      <c r="K75" s="83" t="s">
        <v>166</v>
      </c>
    </row>
    <row r="76" spans="1:11" s="61" customFormat="1" ht="26.25" hidden="1" customHeight="1" x14ac:dyDescent="0.5">
      <c r="A76" s="78">
        <v>10</v>
      </c>
      <c r="B76" s="54"/>
      <c r="C76" s="72"/>
      <c r="D76" s="72"/>
      <c r="E76" s="104" t="s">
        <v>56</v>
      </c>
      <c r="F76" s="57"/>
      <c r="G76" s="58"/>
      <c r="H76" s="57"/>
      <c r="I76" s="105"/>
      <c r="J76" s="106" t="s">
        <v>144</v>
      </c>
      <c r="K76" s="60" t="s">
        <v>145</v>
      </c>
    </row>
    <row r="77" spans="1:11" s="61" customFormat="1" ht="41.25" hidden="1" customHeight="1" x14ac:dyDescent="0.2">
      <c r="A77" s="78"/>
      <c r="B77" s="63"/>
      <c r="C77" s="72"/>
      <c r="D77" s="72"/>
      <c r="E77" s="104"/>
      <c r="F77" s="66"/>
      <c r="G77" s="67"/>
      <c r="H77" s="66"/>
      <c r="I77" s="67"/>
      <c r="J77" s="106"/>
      <c r="K77" s="99" t="s">
        <v>167</v>
      </c>
    </row>
    <row r="78" spans="1:11" s="61" customFormat="1" ht="42" hidden="1" customHeight="1" x14ac:dyDescent="0.2">
      <c r="A78" s="78"/>
      <c r="B78" s="71"/>
      <c r="C78" s="107"/>
      <c r="D78" s="107"/>
      <c r="E78" s="108"/>
      <c r="F78" s="66"/>
      <c r="G78" s="75"/>
      <c r="H78" s="66"/>
      <c r="I78" s="75"/>
      <c r="J78" s="106"/>
      <c r="K78" s="99" t="s">
        <v>168</v>
      </c>
    </row>
    <row r="79" spans="1:11" s="61" customFormat="1" ht="39.75" hidden="1" customHeight="1" x14ac:dyDescent="0.5">
      <c r="A79" s="78">
        <v>11</v>
      </c>
      <c r="B79" s="54"/>
      <c r="C79" s="72"/>
      <c r="D79" s="72"/>
      <c r="E79" s="104" t="s">
        <v>56</v>
      </c>
      <c r="F79" s="57"/>
      <c r="G79" s="58"/>
      <c r="H79" s="57"/>
      <c r="I79" s="105"/>
      <c r="J79" s="106" t="s">
        <v>144</v>
      </c>
      <c r="K79" s="60" t="s">
        <v>145</v>
      </c>
    </row>
    <row r="80" spans="1:11" s="61" customFormat="1" ht="34.5" hidden="1" customHeight="1" x14ac:dyDescent="0.2">
      <c r="A80" s="78"/>
      <c r="B80" s="71"/>
      <c r="C80" s="107"/>
      <c r="D80" s="107"/>
      <c r="E80" s="108"/>
      <c r="F80" s="74"/>
      <c r="G80" s="75"/>
      <c r="H80" s="74"/>
      <c r="I80" s="75"/>
      <c r="J80" s="106"/>
      <c r="K80" s="83" t="s">
        <v>169</v>
      </c>
    </row>
    <row r="81" spans="1:11" s="61" customFormat="1" ht="32.25" hidden="1" customHeight="1" x14ac:dyDescent="0.5">
      <c r="A81" s="78">
        <v>12</v>
      </c>
      <c r="B81" s="109"/>
      <c r="C81" s="72"/>
      <c r="D81" s="72"/>
      <c r="E81" s="104" t="s">
        <v>56</v>
      </c>
      <c r="F81" s="57"/>
      <c r="G81" s="58"/>
      <c r="H81" s="57"/>
      <c r="I81" s="105"/>
      <c r="J81" s="106" t="s">
        <v>144</v>
      </c>
      <c r="K81" s="60" t="s">
        <v>145</v>
      </c>
    </row>
    <row r="82" spans="1:11" s="61" customFormat="1" ht="30" hidden="1" customHeight="1" x14ac:dyDescent="0.2">
      <c r="A82" s="78"/>
      <c r="B82" s="109"/>
      <c r="C82" s="107"/>
      <c r="D82" s="107"/>
      <c r="E82" s="108"/>
      <c r="F82" s="74"/>
      <c r="G82" s="75"/>
      <c r="H82" s="74"/>
      <c r="I82" s="75"/>
      <c r="J82" s="106"/>
      <c r="K82" s="83" t="s">
        <v>170</v>
      </c>
    </row>
    <row r="83" spans="1:11" s="61" customFormat="1" ht="32.25" hidden="1" customHeight="1" x14ac:dyDescent="0.5">
      <c r="A83" s="78">
        <v>13</v>
      </c>
      <c r="B83" s="109"/>
      <c r="C83" s="72"/>
      <c r="D83" s="72"/>
      <c r="E83" s="104" t="s">
        <v>56</v>
      </c>
      <c r="F83" s="57"/>
      <c r="G83" s="58"/>
      <c r="H83" s="57"/>
      <c r="I83" s="105"/>
      <c r="J83" s="106" t="s">
        <v>144</v>
      </c>
      <c r="K83" s="60" t="s">
        <v>145</v>
      </c>
    </row>
    <row r="84" spans="1:11" s="61" customFormat="1" ht="44.25" hidden="1" customHeight="1" x14ac:dyDescent="0.2">
      <c r="A84" s="78"/>
      <c r="B84" s="109"/>
      <c r="C84" s="107"/>
      <c r="D84" s="107"/>
      <c r="E84" s="108"/>
      <c r="F84" s="74"/>
      <c r="G84" s="75"/>
      <c r="H84" s="74"/>
      <c r="I84" s="75"/>
      <c r="J84" s="106"/>
      <c r="K84" s="100" t="s">
        <v>171</v>
      </c>
    </row>
    <row r="85" spans="1:11" s="61" customFormat="1" ht="32.25" hidden="1" customHeight="1" x14ac:dyDescent="0.5">
      <c r="A85" s="78">
        <v>13</v>
      </c>
      <c r="B85" s="109"/>
      <c r="C85" s="72"/>
      <c r="D85" s="72"/>
      <c r="E85" s="104" t="s">
        <v>56</v>
      </c>
      <c r="F85" s="57"/>
      <c r="G85" s="58"/>
      <c r="H85" s="57"/>
      <c r="I85" s="105"/>
      <c r="J85" s="106" t="s">
        <v>144</v>
      </c>
      <c r="K85" s="60" t="s">
        <v>145</v>
      </c>
    </row>
    <row r="86" spans="1:11" s="61" customFormat="1" ht="44.25" hidden="1" customHeight="1" x14ac:dyDescent="0.2">
      <c r="A86" s="78"/>
      <c r="B86" s="109"/>
      <c r="C86" s="107"/>
      <c r="D86" s="107"/>
      <c r="E86" s="108"/>
      <c r="F86" s="74"/>
      <c r="G86" s="75"/>
      <c r="H86" s="74"/>
      <c r="I86" s="75"/>
      <c r="J86" s="106"/>
      <c r="K86" s="100" t="s">
        <v>172</v>
      </c>
    </row>
    <row r="87" spans="1:11" s="61" customFormat="1" ht="32.25" hidden="1" customHeight="1" x14ac:dyDescent="0.5">
      <c r="A87" s="78">
        <v>14</v>
      </c>
      <c r="B87" s="109"/>
      <c r="C87" s="72"/>
      <c r="D87" s="72"/>
      <c r="E87" s="104" t="s">
        <v>56</v>
      </c>
      <c r="F87" s="57"/>
      <c r="G87" s="58"/>
      <c r="H87" s="57"/>
      <c r="I87" s="105"/>
      <c r="J87" s="106" t="s">
        <v>144</v>
      </c>
      <c r="K87" s="60" t="s">
        <v>145</v>
      </c>
    </row>
    <row r="88" spans="1:11" s="61" customFormat="1" ht="61.5" hidden="1" customHeight="1" x14ac:dyDescent="0.2">
      <c r="A88" s="78"/>
      <c r="B88" s="109"/>
      <c r="C88" s="72"/>
      <c r="D88" s="72"/>
      <c r="E88" s="104"/>
      <c r="F88" s="82"/>
      <c r="G88" s="67"/>
      <c r="H88" s="82"/>
      <c r="I88" s="67"/>
      <c r="J88" s="106"/>
      <c r="K88" s="99" t="s">
        <v>173</v>
      </c>
    </row>
    <row r="89" spans="1:11" s="61" customFormat="1" ht="32.25" hidden="1" customHeight="1" x14ac:dyDescent="0.5">
      <c r="A89" s="78">
        <v>15</v>
      </c>
      <c r="B89" s="109"/>
      <c r="C89" s="72"/>
      <c r="D89" s="72"/>
      <c r="E89" s="104" t="s">
        <v>56</v>
      </c>
      <c r="F89" s="57"/>
      <c r="G89" s="58"/>
      <c r="H89" s="57"/>
      <c r="I89" s="105"/>
      <c r="J89" s="106" t="s">
        <v>144</v>
      </c>
      <c r="K89" s="60" t="s">
        <v>145</v>
      </c>
    </row>
    <row r="90" spans="1:11" s="61" customFormat="1" ht="36" hidden="1" customHeight="1" x14ac:dyDescent="0.5">
      <c r="A90" s="78"/>
      <c r="B90" s="109"/>
      <c r="C90" s="72"/>
      <c r="D90" s="72"/>
      <c r="E90" s="104"/>
      <c r="F90" s="74"/>
      <c r="G90" s="67"/>
      <c r="H90" s="82"/>
      <c r="I90" s="67"/>
      <c r="J90" s="106"/>
      <c r="K90" s="69" t="s">
        <v>174</v>
      </c>
    </row>
    <row r="91" spans="1:11" s="61" customFormat="1" ht="26.25" hidden="1" customHeight="1" x14ac:dyDescent="0.5">
      <c r="A91" s="78">
        <v>16</v>
      </c>
      <c r="B91" s="109"/>
      <c r="C91" s="72"/>
      <c r="D91" s="72"/>
      <c r="E91" s="108" t="s">
        <v>56</v>
      </c>
      <c r="F91" s="58"/>
      <c r="G91" s="105"/>
      <c r="H91" s="57"/>
      <c r="I91" s="58"/>
      <c r="J91" s="81" t="s">
        <v>144</v>
      </c>
      <c r="K91" s="60" t="s">
        <v>145</v>
      </c>
    </row>
    <row r="92" spans="1:11" s="61" customFormat="1" ht="44.25" hidden="1" customHeight="1" x14ac:dyDescent="0.5">
      <c r="A92" s="78"/>
      <c r="B92" s="109"/>
      <c r="C92" s="72"/>
      <c r="D92" s="72"/>
      <c r="E92" s="108"/>
      <c r="F92" s="110"/>
      <c r="G92" s="111"/>
      <c r="H92" s="110"/>
      <c r="I92" s="111"/>
      <c r="J92" s="76"/>
      <c r="K92" s="97" t="s">
        <v>175</v>
      </c>
    </row>
    <row r="93" spans="1:11" s="61" customFormat="1" ht="32.25" hidden="1" customHeight="1" x14ac:dyDescent="0.5">
      <c r="A93" s="78">
        <v>17</v>
      </c>
      <c r="B93" s="109"/>
      <c r="C93" s="72"/>
      <c r="D93" s="72"/>
      <c r="E93" s="104" t="s">
        <v>56</v>
      </c>
      <c r="F93" s="66"/>
      <c r="G93" s="58"/>
      <c r="H93" s="57"/>
      <c r="I93" s="105"/>
      <c r="J93" s="106" t="s">
        <v>144</v>
      </c>
      <c r="K93" s="60" t="s">
        <v>145</v>
      </c>
    </row>
    <row r="94" spans="1:11" s="61" customFormat="1" ht="44.25" hidden="1" customHeight="1" x14ac:dyDescent="0.5">
      <c r="A94" s="78"/>
      <c r="B94" s="109"/>
      <c r="C94" s="107"/>
      <c r="D94" s="107"/>
      <c r="E94" s="108"/>
      <c r="F94" s="74"/>
      <c r="G94" s="75"/>
      <c r="H94" s="74"/>
      <c r="I94" s="75"/>
      <c r="J94" s="106"/>
      <c r="K94" s="97" t="s">
        <v>176</v>
      </c>
    </row>
    <row r="95" spans="1:11" s="61" customFormat="1" ht="44.25" hidden="1" customHeight="1" x14ac:dyDescent="0.5">
      <c r="A95" s="78">
        <v>20</v>
      </c>
      <c r="B95" s="109"/>
      <c r="C95" s="72"/>
      <c r="D95" s="72"/>
      <c r="E95" s="104" t="s">
        <v>56</v>
      </c>
      <c r="F95" s="57"/>
      <c r="G95" s="58"/>
      <c r="H95" s="57"/>
      <c r="I95" s="105"/>
      <c r="J95" s="106" t="s">
        <v>144</v>
      </c>
      <c r="K95" s="60" t="s">
        <v>145</v>
      </c>
    </row>
    <row r="96" spans="1:11" s="61" customFormat="1" ht="44.25" hidden="1" customHeight="1" x14ac:dyDescent="0.5">
      <c r="A96" s="78"/>
      <c r="B96" s="109"/>
      <c r="C96" s="107"/>
      <c r="D96" s="107"/>
      <c r="E96" s="108"/>
      <c r="F96" s="74"/>
      <c r="G96" s="75"/>
      <c r="H96" s="74"/>
      <c r="I96" s="75"/>
      <c r="J96" s="106"/>
      <c r="K96" s="97" t="s">
        <v>177</v>
      </c>
    </row>
    <row r="97" spans="1:11" s="61" customFormat="1" ht="44.25" hidden="1" customHeight="1" x14ac:dyDescent="0.5">
      <c r="A97" s="78">
        <v>21</v>
      </c>
      <c r="B97" s="109"/>
      <c r="C97" s="72"/>
      <c r="D97" s="72"/>
      <c r="E97" s="104" t="s">
        <v>56</v>
      </c>
      <c r="F97" s="57"/>
      <c r="G97" s="58"/>
      <c r="H97" s="57"/>
      <c r="I97" s="105"/>
      <c r="J97" s="106" t="s">
        <v>144</v>
      </c>
      <c r="K97" s="60" t="s">
        <v>145</v>
      </c>
    </row>
    <row r="98" spans="1:11" s="61" customFormat="1" ht="63" hidden="1" customHeight="1" x14ac:dyDescent="0.5">
      <c r="A98" s="78"/>
      <c r="B98" s="109"/>
      <c r="C98" s="107"/>
      <c r="D98" s="107"/>
      <c r="E98" s="108"/>
      <c r="F98" s="74"/>
      <c r="G98" s="75"/>
      <c r="H98" s="74"/>
      <c r="I98" s="75"/>
      <c r="J98" s="106"/>
      <c r="K98" s="97" t="s">
        <v>178</v>
      </c>
    </row>
    <row r="99" spans="1:11" s="61" customFormat="1" ht="34.5" hidden="1" customHeight="1" x14ac:dyDescent="0.5">
      <c r="A99" s="78">
        <v>22</v>
      </c>
      <c r="B99" s="109"/>
      <c r="C99" s="72"/>
      <c r="D99" s="72"/>
      <c r="E99" s="108" t="s">
        <v>56</v>
      </c>
      <c r="F99" s="57"/>
      <c r="G99" s="58"/>
      <c r="H99" s="57"/>
      <c r="I99" s="58"/>
      <c r="J99" s="81" t="s">
        <v>144</v>
      </c>
      <c r="K99" s="112" t="s">
        <v>179</v>
      </c>
    </row>
    <row r="100" spans="1:11" s="61" customFormat="1" ht="40.5" hidden="1" customHeight="1" x14ac:dyDescent="0.5">
      <c r="A100" s="78"/>
      <c r="B100" s="109"/>
      <c r="C100" s="107"/>
      <c r="D100" s="107"/>
      <c r="E100" s="108"/>
      <c r="F100" s="74"/>
      <c r="G100" s="75"/>
      <c r="H100" s="74"/>
      <c r="I100" s="75"/>
      <c r="J100" s="76"/>
      <c r="K100" s="97" t="s">
        <v>180</v>
      </c>
    </row>
    <row r="101" spans="1:11" s="61" customFormat="1" ht="36" hidden="1" customHeight="1" x14ac:dyDescent="0.5">
      <c r="A101" s="78">
        <v>13</v>
      </c>
      <c r="B101" s="109"/>
      <c r="C101" s="72"/>
      <c r="D101" s="72"/>
      <c r="E101" s="108" t="s">
        <v>56</v>
      </c>
      <c r="F101" s="57"/>
      <c r="G101" s="58"/>
      <c r="H101" s="57"/>
      <c r="I101" s="58"/>
      <c r="J101" s="81" t="s">
        <v>144</v>
      </c>
      <c r="K101" s="112" t="s">
        <v>179</v>
      </c>
    </row>
    <row r="102" spans="1:11" s="61" customFormat="1" ht="40.5" hidden="1" customHeight="1" x14ac:dyDescent="0.5">
      <c r="A102" s="78"/>
      <c r="B102" s="109"/>
      <c r="C102" s="72"/>
      <c r="D102" s="72"/>
      <c r="E102" s="108"/>
      <c r="F102" s="74"/>
      <c r="G102" s="75"/>
      <c r="H102" s="74"/>
      <c r="I102" s="75"/>
      <c r="J102" s="76"/>
      <c r="K102" s="97" t="s">
        <v>181</v>
      </c>
    </row>
    <row r="103" spans="1:11" s="61" customFormat="1" ht="34.5" hidden="1" customHeight="1" x14ac:dyDescent="0.5">
      <c r="A103" s="78">
        <v>14</v>
      </c>
      <c r="B103" s="54"/>
      <c r="C103" s="72"/>
      <c r="D103" s="72"/>
      <c r="E103" s="108" t="s">
        <v>56</v>
      </c>
      <c r="F103" s="57"/>
      <c r="G103" s="58"/>
      <c r="H103" s="57"/>
      <c r="I103" s="58"/>
      <c r="J103" s="81" t="s">
        <v>144</v>
      </c>
      <c r="K103" s="112" t="s">
        <v>179</v>
      </c>
    </row>
    <row r="104" spans="1:11" s="61" customFormat="1" ht="41.25" hidden="1" customHeight="1" x14ac:dyDescent="0.5">
      <c r="A104" s="78"/>
      <c r="B104" s="71"/>
      <c r="C104" s="107"/>
      <c r="D104" s="107"/>
      <c r="E104" s="108"/>
      <c r="F104" s="74"/>
      <c r="G104" s="75"/>
      <c r="H104" s="74"/>
      <c r="I104" s="75"/>
      <c r="J104" s="76"/>
      <c r="K104" s="97" t="s">
        <v>182</v>
      </c>
    </row>
    <row r="105" spans="1:11" s="61" customFormat="1" ht="27.75" hidden="1" customHeight="1" x14ac:dyDescent="0.5">
      <c r="A105" s="78">
        <v>8</v>
      </c>
      <c r="B105" s="109"/>
      <c r="C105" s="72"/>
      <c r="D105" s="72"/>
      <c r="E105" s="108" t="s">
        <v>56</v>
      </c>
      <c r="F105" s="57"/>
      <c r="G105" s="58"/>
      <c r="H105" s="57"/>
      <c r="I105" s="58"/>
      <c r="J105" s="81" t="s">
        <v>144</v>
      </c>
      <c r="K105" s="112" t="s">
        <v>179</v>
      </c>
    </row>
    <row r="106" spans="1:11" s="61" customFormat="1" ht="40.5" hidden="1" customHeight="1" x14ac:dyDescent="0.5">
      <c r="A106" s="78"/>
      <c r="B106" s="109"/>
      <c r="C106" s="107"/>
      <c r="D106" s="107"/>
      <c r="E106" s="108"/>
      <c r="F106" s="74"/>
      <c r="G106" s="75"/>
      <c r="H106" s="74"/>
      <c r="I106" s="75"/>
      <c r="J106" s="76"/>
      <c r="K106" s="97" t="s">
        <v>183</v>
      </c>
    </row>
    <row r="107" spans="1:11" s="61" customFormat="1" ht="27.75" hidden="1" customHeight="1" x14ac:dyDescent="0.5">
      <c r="A107" s="53">
        <v>9</v>
      </c>
      <c r="B107" s="54"/>
      <c r="C107" s="79"/>
      <c r="D107" s="79"/>
      <c r="E107" s="80" t="s">
        <v>56</v>
      </c>
      <c r="F107" s="57"/>
      <c r="G107" s="58"/>
      <c r="H107" s="57"/>
      <c r="I107" s="58"/>
      <c r="J107" s="81" t="s">
        <v>144</v>
      </c>
      <c r="K107" s="112" t="s">
        <v>179</v>
      </c>
    </row>
    <row r="108" spans="1:11" s="61" customFormat="1" ht="40.5" hidden="1" customHeight="1" x14ac:dyDescent="0.5">
      <c r="A108" s="70"/>
      <c r="B108" s="71"/>
      <c r="C108" s="72"/>
      <c r="D108" s="72"/>
      <c r="E108" s="73"/>
      <c r="F108" s="74"/>
      <c r="G108" s="75"/>
      <c r="H108" s="74"/>
      <c r="I108" s="75"/>
      <c r="J108" s="76"/>
      <c r="K108" s="97" t="s">
        <v>184</v>
      </c>
    </row>
    <row r="109" spans="1:11" s="61" customFormat="1" ht="34.5" hidden="1" customHeight="1" x14ac:dyDescent="0.5">
      <c r="A109" s="53">
        <v>10</v>
      </c>
      <c r="B109" s="54"/>
      <c r="C109" s="79"/>
      <c r="D109" s="79"/>
      <c r="E109" s="80" t="s">
        <v>56</v>
      </c>
      <c r="F109" s="57"/>
      <c r="G109" s="58"/>
      <c r="H109" s="57"/>
      <c r="I109" s="58"/>
      <c r="J109" s="81" t="s">
        <v>144</v>
      </c>
      <c r="K109" s="112" t="s">
        <v>179</v>
      </c>
    </row>
    <row r="110" spans="1:11" s="61" customFormat="1" ht="40.5" hidden="1" customHeight="1" x14ac:dyDescent="0.5">
      <c r="A110" s="70"/>
      <c r="B110" s="71"/>
      <c r="C110" s="72"/>
      <c r="D110" s="72"/>
      <c r="E110" s="73"/>
      <c r="F110" s="74"/>
      <c r="G110" s="75"/>
      <c r="H110" s="74"/>
      <c r="I110" s="75"/>
      <c r="J110" s="76"/>
      <c r="K110" s="97" t="s">
        <v>185</v>
      </c>
    </row>
    <row r="111" spans="1:11" s="61" customFormat="1" ht="26.25" hidden="1" customHeight="1" x14ac:dyDescent="0.5">
      <c r="A111" s="53">
        <v>11</v>
      </c>
      <c r="B111" s="54"/>
      <c r="C111" s="79"/>
      <c r="D111" s="79"/>
      <c r="E111" s="80" t="s">
        <v>56</v>
      </c>
      <c r="F111" s="57"/>
      <c r="G111" s="58"/>
      <c r="H111" s="57"/>
      <c r="I111" s="58"/>
      <c r="J111" s="81" t="s">
        <v>144</v>
      </c>
      <c r="K111" s="112" t="s">
        <v>179</v>
      </c>
    </row>
    <row r="112" spans="1:11" s="61" customFormat="1" ht="40.5" hidden="1" customHeight="1" x14ac:dyDescent="0.5">
      <c r="A112" s="70"/>
      <c r="B112" s="71"/>
      <c r="C112" s="72"/>
      <c r="D112" s="72"/>
      <c r="E112" s="73"/>
      <c r="F112" s="74"/>
      <c r="G112" s="75"/>
      <c r="H112" s="74"/>
      <c r="I112" s="75"/>
      <c r="J112" s="76"/>
      <c r="K112" s="97" t="s">
        <v>186</v>
      </c>
    </row>
    <row r="113" spans="1:11" s="61" customFormat="1" ht="32.25" hidden="1" customHeight="1" x14ac:dyDescent="0.5">
      <c r="A113" s="78">
        <v>12</v>
      </c>
      <c r="B113" s="54"/>
      <c r="C113" s="72"/>
      <c r="D113" s="72"/>
      <c r="E113" s="108" t="s">
        <v>56</v>
      </c>
      <c r="F113" s="57"/>
      <c r="G113" s="58"/>
      <c r="H113" s="57"/>
      <c r="I113" s="58"/>
      <c r="J113" s="81" t="s">
        <v>144</v>
      </c>
      <c r="K113" s="112" t="s">
        <v>179</v>
      </c>
    </row>
    <row r="114" spans="1:11" s="61" customFormat="1" ht="41.25" hidden="1" customHeight="1" x14ac:dyDescent="0.5">
      <c r="A114" s="78"/>
      <c r="B114" s="71"/>
      <c r="C114" s="107"/>
      <c r="D114" s="107"/>
      <c r="E114" s="108"/>
      <c r="F114" s="74"/>
      <c r="G114" s="75"/>
      <c r="H114" s="74"/>
      <c r="I114" s="75"/>
      <c r="J114" s="76"/>
      <c r="K114" s="113" t="s">
        <v>187</v>
      </c>
    </row>
    <row r="115" spans="1:11" s="61" customFormat="1" ht="34.5" hidden="1" customHeight="1" x14ac:dyDescent="0.5">
      <c r="A115" s="53">
        <v>13</v>
      </c>
      <c r="B115" s="54"/>
      <c r="C115" s="79"/>
      <c r="D115" s="79"/>
      <c r="E115" s="80" t="s">
        <v>56</v>
      </c>
      <c r="F115" s="57"/>
      <c r="G115" s="58"/>
      <c r="H115" s="57"/>
      <c r="I115" s="114"/>
      <c r="J115" s="81" t="s">
        <v>144</v>
      </c>
      <c r="K115" s="112" t="s">
        <v>179</v>
      </c>
    </row>
    <row r="116" spans="1:11" s="61" customFormat="1" ht="63" hidden="1" customHeight="1" x14ac:dyDescent="0.2">
      <c r="A116" s="70"/>
      <c r="B116" s="71"/>
      <c r="C116" s="72"/>
      <c r="D116" s="72"/>
      <c r="E116" s="73"/>
      <c r="F116" s="74"/>
      <c r="G116" s="75"/>
      <c r="H116" s="74"/>
      <c r="I116" s="75"/>
      <c r="J116" s="76"/>
      <c r="K116" s="83" t="s">
        <v>188</v>
      </c>
    </row>
    <row r="117" spans="1:11" s="61" customFormat="1" ht="34.5" hidden="1" customHeight="1" x14ac:dyDescent="0.5">
      <c r="A117" s="53">
        <v>14</v>
      </c>
      <c r="B117" s="54"/>
      <c r="C117" s="79"/>
      <c r="D117" s="79"/>
      <c r="E117" s="80" t="s">
        <v>56</v>
      </c>
      <c r="F117" s="57"/>
      <c r="G117" s="58"/>
      <c r="H117" s="57"/>
      <c r="I117" s="114"/>
      <c r="J117" s="81" t="s">
        <v>144</v>
      </c>
      <c r="K117" s="112" t="s">
        <v>179</v>
      </c>
    </row>
    <row r="118" spans="1:11" s="61" customFormat="1" ht="69" hidden="1" customHeight="1" x14ac:dyDescent="0.2">
      <c r="A118" s="70"/>
      <c r="B118" s="71"/>
      <c r="C118" s="72"/>
      <c r="D118" s="72"/>
      <c r="E118" s="73"/>
      <c r="F118" s="74"/>
      <c r="G118" s="75"/>
      <c r="H118" s="74"/>
      <c r="I118" s="75"/>
      <c r="J118" s="76"/>
      <c r="K118" s="83" t="s">
        <v>189</v>
      </c>
    </row>
    <row r="119" spans="1:11" s="61" customFormat="1" ht="34.5" hidden="1" customHeight="1" x14ac:dyDescent="0.5">
      <c r="A119" s="53">
        <v>15</v>
      </c>
      <c r="B119" s="54"/>
      <c r="C119" s="79"/>
      <c r="D119" s="79"/>
      <c r="E119" s="80" t="s">
        <v>56</v>
      </c>
      <c r="F119" s="57"/>
      <c r="G119" s="58"/>
      <c r="H119" s="57"/>
      <c r="I119" s="114"/>
      <c r="J119" s="81" t="s">
        <v>144</v>
      </c>
      <c r="K119" s="112" t="s">
        <v>179</v>
      </c>
    </row>
    <row r="120" spans="1:11" s="61" customFormat="1" ht="64.5" hidden="1" customHeight="1" x14ac:dyDescent="0.2">
      <c r="A120" s="70"/>
      <c r="B120" s="71"/>
      <c r="C120" s="72"/>
      <c r="D120" s="72"/>
      <c r="E120" s="73"/>
      <c r="F120" s="74"/>
      <c r="G120" s="75"/>
      <c r="H120" s="74"/>
      <c r="I120" s="75"/>
      <c r="J120" s="76"/>
      <c r="K120" s="83" t="s">
        <v>190</v>
      </c>
    </row>
    <row r="121" spans="1:11" s="61" customFormat="1" ht="26.25" hidden="1" customHeight="1" x14ac:dyDescent="0.5">
      <c r="A121" s="53">
        <v>16</v>
      </c>
      <c r="B121" s="54"/>
      <c r="C121" s="79"/>
      <c r="D121" s="79"/>
      <c r="E121" s="80" t="s">
        <v>56</v>
      </c>
      <c r="F121" s="57"/>
      <c r="G121" s="58"/>
      <c r="H121" s="57"/>
      <c r="I121" s="58"/>
      <c r="J121" s="81" t="s">
        <v>144</v>
      </c>
      <c r="K121" s="112" t="s">
        <v>179</v>
      </c>
    </row>
    <row r="122" spans="1:11" s="61" customFormat="1" ht="40.5" hidden="1" customHeight="1" x14ac:dyDescent="0.5">
      <c r="A122" s="70"/>
      <c r="B122" s="71"/>
      <c r="C122" s="72"/>
      <c r="D122" s="72"/>
      <c r="E122" s="73"/>
      <c r="F122" s="74"/>
      <c r="G122" s="75"/>
      <c r="H122" s="74"/>
      <c r="I122" s="75"/>
      <c r="J122" s="76"/>
      <c r="K122" s="97" t="s">
        <v>191</v>
      </c>
    </row>
    <row r="123" spans="1:11" s="61" customFormat="1" ht="24.75" hidden="1" customHeight="1" x14ac:dyDescent="0.5">
      <c r="A123" s="53">
        <v>17</v>
      </c>
      <c r="B123" s="54"/>
      <c r="C123" s="79"/>
      <c r="D123" s="79"/>
      <c r="E123" s="80" t="s">
        <v>56</v>
      </c>
      <c r="F123" s="57"/>
      <c r="G123" s="58"/>
      <c r="H123" s="57"/>
      <c r="I123" s="58"/>
      <c r="J123" s="81" t="s">
        <v>144</v>
      </c>
      <c r="K123" s="112" t="s">
        <v>179</v>
      </c>
    </row>
    <row r="124" spans="1:11" s="61" customFormat="1" ht="40.5" hidden="1" customHeight="1" x14ac:dyDescent="0.5">
      <c r="A124" s="70"/>
      <c r="B124" s="71"/>
      <c r="C124" s="72"/>
      <c r="D124" s="72"/>
      <c r="E124" s="73"/>
      <c r="F124" s="74"/>
      <c r="G124" s="75"/>
      <c r="H124" s="74"/>
      <c r="I124" s="75"/>
      <c r="J124" s="76"/>
      <c r="K124" s="97" t="s">
        <v>192</v>
      </c>
    </row>
    <row r="125" spans="1:11" s="61" customFormat="1" ht="24.75" hidden="1" customHeight="1" x14ac:dyDescent="0.5">
      <c r="A125" s="53">
        <v>18</v>
      </c>
      <c r="B125" s="54"/>
      <c r="C125" s="79"/>
      <c r="D125" s="79"/>
      <c r="E125" s="80" t="s">
        <v>56</v>
      </c>
      <c r="F125" s="57"/>
      <c r="G125" s="58"/>
      <c r="H125" s="57"/>
      <c r="I125" s="58"/>
      <c r="J125" s="81" t="s">
        <v>144</v>
      </c>
      <c r="K125" s="112" t="s">
        <v>179</v>
      </c>
    </row>
    <row r="126" spans="1:11" s="61" customFormat="1" ht="40.5" hidden="1" customHeight="1" x14ac:dyDescent="0.5">
      <c r="A126" s="70"/>
      <c r="B126" s="71"/>
      <c r="C126" s="72"/>
      <c r="D126" s="72"/>
      <c r="E126" s="73"/>
      <c r="F126" s="74"/>
      <c r="G126" s="75"/>
      <c r="H126" s="74"/>
      <c r="I126" s="75"/>
      <c r="J126" s="76"/>
      <c r="K126" s="97" t="s">
        <v>193</v>
      </c>
    </row>
    <row r="127" spans="1:11" s="61" customFormat="1" ht="25.5" hidden="1" customHeight="1" x14ac:dyDescent="0.5">
      <c r="A127" s="53">
        <v>19</v>
      </c>
      <c r="B127" s="54"/>
      <c r="C127" s="79"/>
      <c r="D127" s="79"/>
      <c r="E127" s="80" t="s">
        <v>56</v>
      </c>
      <c r="F127" s="57"/>
      <c r="G127" s="58"/>
      <c r="H127" s="57"/>
      <c r="I127" s="58"/>
      <c r="J127" s="81" t="s">
        <v>144</v>
      </c>
      <c r="K127" s="112" t="s">
        <v>179</v>
      </c>
    </row>
    <row r="128" spans="1:11" s="61" customFormat="1" ht="40.5" hidden="1" customHeight="1" x14ac:dyDescent="0.5">
      <c r="A128" s="70"/>
      <c r="B128" s="71"/>
      <c r="C128" s="72"/>
      <c r="D128" s="72"/>
      <c r="E128" s="73"/>
      <c r="F128" s="74"/>
      <c r="G128" s="75"/>
      <c r="H128" s="74"/>
      <c r="I128" s="75"/>
      <c r="J128" s="76"/>
      <c r="K128" s="97" t="s">
        <v>194</v>
      </c>
    </row>
    <row r="129" spans="1:11" s="61" customFormat="1" ht="28.5" hidden="1" customHeight="1" x14ac:dyDescent="0.5">
      <c r="A129" s="53">
        <v>20</v>
      </c>
      <c r="B129" s="54"/>
      <c r="C129" s="79"/>
      <c r="D129" s="79"/>
      <c r="E129" s="80" t="s">
        <v>56</v>
      </c>
      <c r="F129" s="57"/>
      <c r="G129" s="58"/>
      <c r="H129" s="57"/>
      <c r="I129" s="58"/>
      <c r="J129" s="81" t="s">
        <v>144</v>
      </c>
      <c r="K129" s="112" t="s">
        <v>179</v>
      </c>
    </row>
    <row r="130" spans="1:11" s="61" customFormat="1" ht="40.5" hidden="1" customHeight="1" x14ac:dyDescent="0.5">
      <c r="A130" s="70"/>
      <c r="B130" s="71"/>
      <c r="C130" s="72"/>
      <c r="D130" s="72"/>
      <c r="E130" s="73"/>
      <c r="F130" s="74"/>
      <c r="G130" s="75"/>
      <c r="H130" s="74"/>
      <c r="I130" s="75"/>
      <c r="J130" s="76"/>
      <c r="K130" s="97" t="s">
        <v>195</v>
      </c>
    </row>
    <row r="131" spans="1:11" s="61" customFormat="1" ht="24.75" hidden="1" customHeight="1" x14ac:dyDescent="0.5">
      <c r="A131" s="53">
        <v>21</v>
      </c>
      <c r="B131" s="54"/>
      <c r="C131" s="55"/>
      <c r="D131" s="55"/>
      <c r="E131" s="80" t="s">
        <v>56</v>
      </c>
      <c r="F131" s="57"/>
      <c r="G131" s="58"/>
      <c r="H131" s="57"/>
      <c r="I131" s="58"/>
      <c r="J131" s="81" t="s">
        <v>144</v>
      </c>
      <c r="K131" s="112" t="s">
        <v>179</v>
      </c>
    </row>
    <row r="132" spans="1:11" s="61" customFormat="1" ht="47.25" hidden="1" customHeight="1" x14ac:dyDescent="0.5">
      <c r="A132" s="62"/>
      <c r="B132" s="63"/>
      <c r="C132" s="64"/>
      <c r="D132" s="64"/>
      <c r="E132" s="65"/>
      <c r="F132" s="66"/>
      <c r="G132" s="67"/>
      <c r="H132" s="66"/>
      <c r="I132" s="67"/>
      <c r="J132" s="68"/>
      <c r="K132" s="115" t="s">
        <v>196</v>
      </c>
    </row>
    <row r="133" spans="1:11" s="61" customFormat="1" ht="33" hidden="1" customHeight="1" x14ac:dyDescent="0.5">
      <c r="A133" s="70"/>
      <c r="B133" s="71"/>
      <c r="C133" s="72"/>
      <c r="D133" s="72"/>
      <c r="E133" s="73"/>
      <c r="F133" s="74"/>
      <c r="G133" s="75"/>
      <c r="H133" s="74"/>
      <c r="I133" s="75"/>
      <c r="J133" s="76"/>
      <c r="K133" s="97" t="s">
        <v>197</v>
      </c>
    </row>
    <row r="134" spans="1:11" s="61" customFormat="1" ht="40.5" hidden="1" customHeight="1" x14ac:dyDescent="0.5">
      <c r="A134" s="53">
        <v>22</v>
      </c>
      <c r="B134" s="54"/>
      <c r="C134" s="79"/>
      <c r="D134" s="79"/>
      <c r="E134" s="80" t="s">
        <v>56</v>
      </c>
      <c r="F134" s="57"/>
      <c r="G134" s="58"/>
      <c r="H134" s="57"/>
      <c r="I134" s="58"/>
      <c r="J134" s="81" t="s">
        <v>144</v>
      </c>
      <c r="K134" s="112" t="s">
        <v>179</v>
      </c>
    </row>
    <row r="135" spans="1:11" s="61" customFormat="1" ht="48" hidden="1" customHeight="1" x14ac:dyDescent="0.5">
      <c r="A135" s="70"/>
      <c r="B135" s="71"/>
      <c r="C135" s="72"/>
      <c r="D135" s="72"/>
      <c r="E135" s="73"/>
      <c r="F135" s="74"/>
      <c r="G135" s="75"/>
      <c r="H135" s="74"/>
      <c r="I135" s="75"/>
      <c r="J135" s="76"/>
      <c r="K135" s="113" t="s">
        <v>198</v>
      </c>
    </row>
    <row r="136" spans="1:11" s="61" customFormat="1" ht="34.5" hidden="1" customHeight="1" x14ac:dyDescent="0.5">
      <c r="A136" s="53">
        <v>20</v>
      </c>
      <c r="B136" s="54"/>
      <c r="C136" s="79"/>
      <c r="D136" s="79"/>
      <c r="E136" s="80" t="s">
        <v>56</v>
      </c>
      <c r="F136" s="57"/>
      <c r="G136" s="58"/>
      <c r="H136" s="57"/>
      <c r="I136" s="114"/>
      <c r="J136" s="81" t="s">
        <v>144</v>
      </c>
      <c r="K136" s="112" t="s">
        <v>179</v>
      </c>
    </row>
    <row r="137" spans="1:11" s="61" customFormat="1" ht="40.5" hidden="1" customHeight="1" x14ac:dyDescent="0.5">
      <c r="A137" s="70"/>
      <c r="B137" s="71"/>
      <c r="C137" s="72"/>
      <c r="D137" s="72"/>
      <c r="E137" s="73"/>
      <c r="F137" s="74"/>
      <c r="G137" s="75"/>
      <c r="H137" s="74"/>
      <c r="I137" s="75"/>
      <c r="J137" s="76"/>
      <c r="K137" s="97"/>
    </row>
    <row r="138" spans="1:11" s="61" customFormat="1" ht="34.5" hidden="1" customHeight="1" x14ac:dyDescent="0.5">
      <c r="A138" s="53">
        <v>20</v>
      </c>
      <c r="B138" s="54"/>
      <c r="C138" s="79"/>
      <c r="D138" s="79"/>
      <c r="E138" s="80" t="s">
        <v>56</v>
      </c>
      <c r="F138" s="57"/>
      <c r="G138" s="58"/>
      <c r="H138" s="57"/>
      <c r="I138" s="114"/>
      <c r="J138" s="81" t="s">
        <v>144</v>
      </c>
      <c r="K138" s="112" t="s">
        <v>179</v>
      </c>
    </row>
    <row r="139" spans="1:11" s="61" customFormat="1" ht="40.5" hidden="1" customHeight="1" x14ac:dyDescent="0.5">
      <c r="A139" s="70"/>
      <c r="B139" s="71"/>
      <c r="C139" s="72"/>
      <c r="D139" s="72"/>
      <c r="E139" s="73"/>
      <c r="F139" s="74"/>
      <c r="G139" s="75"/>
      <c r="H139" s="74"/>
      <c r="I139" s="75"/>
      <c r="J139" s="76"/>
      <c r="K139" s="97"/>
    </row>
    <row r="140" spans="1:11" s="61" customFormat="1" ht="34.5" hidden="1" customHeight="1" x14ac:dyDescent="0.5">
      <c r="A140" s="53">
        <v>20</v>
      </c>
      <c r="B140" s="54"/>
      <c r="C140" s="79"/>
      <c r="D140" s="79"/>
      <c r="E140" s="80" t="s">
        <v>56</v>
      </c>
      <c r="F140" s="57"/>
      <c r="G140" s="58"/>
      <c r="H140" s="57"/>
      <c r="I140" s="114"/>
      <c r="J140" s="81" t="s">
        <v>144</v>
      </c>
      <c r="K140" s="112" t="s">
        <v>179</v>
      </c>
    </row>
    <row r="141" spans="1:11" s="61" customFormat="1" ht="40.5" hidden="1" customHeight="1" x14ac:dyDescent="0.5">
      <c r="A141" s="70"/>
      <c r="B141" s="71"/>
      <c r="C141" s="72"/>
      <c r="D141" s="72"/>
      <c r="E141" s="73"/>
      <c r="F141" s="74"/>
      <c r="G141" s="75"/>
      <c r="H141" s="74"/>
      <c r="I141" s="75"/>
      <c r="J141" s="76"/>
      <c r="K141" s="97"/>
    </row>
    <row r="142" spans="1:11" s="61" customFormat="1" ht="42.75" customHeight="1" x14ac:dyDescent="0.5">
      <c r="A142" s="116">
        <v>51</v>
      </c>
      <c r="B142" s="117" t="s">
        <v>199</v>
      </c>
      <c r="C142" s="118"/>
      <c r="D142" s="118"/>
      <c r="E142" s="119" t="s">
        <v>200</v>
      </c>
      <c r="F142" s="120"/>
      <c r="G142" s="121"/>
      <c r="H142" s="120"/>
      <c r="I142" s="122"/>
      <c r="J142" s="123" t="s">
        <v>144</v>
      </c>
      <c r="K142" s="124" t="s">
        <v>201</v>
      </c>
    </row>
    <row r="143" spans="1:11" s="61" customFormat="1" ht="56.25" customHeight="1" x14ac:dyDescent="0.2">
      <c r="A143" s="125"/>
      <c r="B143" s="126"/>
      <c r="C143" s="127">
        <v>28034</v>
      </c>
      <c r="D143" s="127">
        <v>28034</v>
      </c>
      <c r="E143" s="128"/>
      <c r="F143" s="82" t="s">
        <v>202</v>
      </c>
      <c r="G143" s="129">
        <v>28034</v>
      </c>
      <c r="H143" s="82" t="s">
        <v>202</v>
      </c>
      <c r="I143" s="129">
        <v>28034</v>
      </c>
      <c r="J143" s="130"/>
      <c r="K143" s="100" t="s">
        <v>203</v>
      </c>
    </row>
    <row r="144" spans="1:11" s="61" customFormat="1" ht="42.75" customHeight="1" x14ac:dyDescent="0.5">
      <c r="A144" s="131">
        <v>52</v>
      </c>
      <c r="B144" s="84" t="s">
        <v>204</v>
      </c>
      <c r="C144" s="90"/>
      <c r="D144" s="91"/>
      <c r="E144" s="132" t="s">
        <v>200</v>
      </c>
      <c r="F144" s="120"/>
      <c r="G144" s="121"/>
      <c r="H144" s="120"/>
      <c r="I144" s="122"/>
      <c r="J144" s="123" t="s">
        <v>144</v>
      </c>
      <c r="K144" s="124" t="s">
        <v>201</v>
      </c>
    </row>
    <row r="145" spans="1:11" s="61" customFormat="1" ht="30.75" customHeight="1" x14ac:dyDescent="0.5">
      <c r="A145" s="116"/>
      <c r="B145" s="84"/>
      <c r="C145" s="64">
        <v>8900</v>
      </c>
      <c r="D145" s="64">
        <v>8900</v>
      </c>
      <c r="E145" s="133"/>
      <c r="F145" s="134" t="s">
        <v>205</v>
      </c>
      <c r="G145" s="135">
        <v>7300</v>
      </c>
      <c r="H145" s="134" t="s">
        <v>205</v>
      </c>
      <c r="I145" s="136">
        <v>7300</v>
      </c>
      <c r="J145" s="137"/>
      <c r="K145" s="138" t="s">
        <v>206</v>
      </c>
    </row>
    <row r="146" spans="1:11" s="61" customFormat="1" ht="33" customHeight="1" x14ac:dyDescent="0.5">
      <c r="A146" s="116"/>
      <c r="B146" s="84"/>
      <c r="C146" s="72"/>
      <c r="D146" s="72"/>
      <c r="E146" s="139"/>
      <c r="F146" s="140" t="s">
        <v>207</v>
      </c>
      <c r="G146" s="141">
        <v>1600</v>
      </c>
      <c r="H146" s="140" t="s">
        <v>207</v>
      </c>
      <c r="I146" s="142">
        <v>1600</v>
      </c>
      <c r="J146" s="130"/>
      <c r="K146" s="143" t="s">
        <v>208</v>
      </c>
    </row>
    <row r="147" spans="1:11" s="150" customFormat="1" x14ac:dyDescent="0.2">
      <c r="A147" s="144">
        <v>53</v>
      </c>
      <c r="B147" s="33" t="s">
        <v>209</v>
      </c>
      <c r="C147" s="145">
        <v>27000</v>
      </c>
      <c r="D147" s="146">
        <f t="shared" ref="D147:D160" si="5">C147</f>
        <v>27000</v>
      </c>
      <c r="E147" s="147" t="s">
        <v>56</v>
      </c>
      <c r="F147" s="20" t="s">
        <v>210</v>
      </c>
      <c r="G147" s="148">
        <f t="shared" ref="G147:G160" si="6">C147</f>
        <v>27000</v>
      </c>
      <c r="H147" s="20" t="str">
        <f t="shared" ref="H147:H160" si="7">F147</f>
        <v>บจก.ซิลลิค ฟาร์มา</v>
      </c>
      <c r="I147" s="149">
        <f t="shared" ref="I147:I160" si="8">C147</f>
        <v>27000</v>
      </c>
      <c r="J147" s="12" t="s">
        <v>14</v>
      </c>
      <c r="K147" s="12" t="s">
        <v>211</v>
      </c>
    </row>
    <row r="148" spans="1:11" s="150" customFormat="1" ht="43.5" x14ac:dyDescent="0.2">
      <c r="A148" s="144">
        <v>54</v>
      </c>
      <c r="B148" s="33" t="s">
        <v>212</v>
      </c>
      <c r="C148" s="145">
        <v>1900</v>
      </c>
      <c r="D148" s="146">
        <f t="shared" si="5"/>
        <v>1900</v>
      </c>
      <c r="E148" s="147" t="s">
        <v>56</v>
      </c>
      <c r="F148" s="20" t="s">
        <v>213</v>
      </c>
      <c r="G148" s="148">
        <f t="shared" si="6"/>
        <v>1900</v>
      </c>
      <c r="H148" s="20" t="str">
        <f t="shared" si="7"/>
        <v>บจก.ก้องกิ่มเฮง ปิโตรเลียม</v>
      </c>
      <c r="I148" s="149">
        <f t="shared" si="8"/>
        <v>1900</v>
      </c>
      <c r="J148" s="12" t="s">
        <v>14</v>
      </c>
      <c r="K148" s="12" t="s">
        <v>214</v>
      </c>
    </row>
    <row r="149" spans="1:11" s="150" customFormat="1" x14ac:dyDescent="0.2">
      <c r="A149" s="144">
        <v>55</v>
      </c>
      <c r="B149" s="33" t="s">
        <v>209</v>
      </c>
      <c r="C149" s="145">
        <v>13400</v>
      </c>
      <c r="D149" s="146">
        <f t="shared" si="5"/>
        <v>13400</v>
      </c>
      <c r="E149" s="147" t="s">
        <v>56</v>
      </c>
      <c r="F149" s="20" t="s">
        <v>120</v>
      </c>
      <c r="G149" s="148">
        <f t="shared" si="6"/>
        <v>13400</v>
      </c>
      <c r="H149" s="20" t="str">
        <f t="shared" si="7"/>
        <v>องค์การเภสัชกรรม</v>
      </c>
      <c r="I149" s="149">
        <f t="shared" si="8"/>
        <v>13400</v>
      </c>
      <c r="J149" s="12" t="s">
        <v>14</v>
      </c>
      <c r="K149" s="12" t="s">
        <v>211</v>
      </c>
    </row>
    <row r="150" spans="1:11" s="150" customFormat="1" ht="43.5" x14ac:dyDescent="0.2">
      <c r="A150" s="144">
        <v>56</v>
      </c>
      <c r="B150" s="33" t="s">
        <v>215</v>
      </c>
      <c r="C150" s="145">
        <v>2100</v>
      </c>
      <c r="D150" s="146">
        <f t="shared" si="5"/>
        <v>2100</v>
      </c>
      <c r="E150" s="147" t="s">
        <v>56</v>
      </c>
      <c r="F150" s="20" t="s">
        <v>213</v>
      </c>
      <c r="G150" s="148">
        <f t="shared" si="6"/>
        <v>2100</v>
      </c>
      <c r="H150" s="20" t="str">
        <f t="shared" si="7"/>
        <v>บจก.ก้องกิ่มเฮง ปิโตรเลียม</v>
      </c>
      <c r="I150" s="149">
        <f t="shared" si="8"/>
        <v>2100</v>
      </c>
      <c r="J150" s="12" t="s">
        <v>14</v>
      </c>
      <c r="K150" s="12" t="s">
        <v>216</v>
      </c>
    </row>
    <row r="151" spans="1:11" s="150" customFormat="1" x14ac:dyDescent="0.2">
      <c r="A151" s="144">
        <v>57</v>
      </c>
      <c r="B151" s="33" t="s">
        <v>217</v>
      </c>
      <c r="C151" s="145">
        <v>12270</v>
      </c>
      <c r="D151" s="146">
        <f t="shared" si="5"/>
        <v>12270</v>
      </c>
      <c r="E151" s="147" t="s">
        <v>56</v>
      </c>
      <c r="F151" s="20" t="s">
        <v>218</v>
      </c>
      <c r="G151" s="148">
        <f t="shared" si="6"/>
        <v>12270</v>
      </c>
      <c r="H151" s="20" t="str">
        <f t="shared" si="7"/>
        <v>บจก.ฮอสปิตัล โปรดัคส์</v>
      </c>
      <c r="I151" s="149">
        <f t="shared" si="8"/>
        <v>12270</v>
      </c>
      <c r="J151" s="12" t="s">
        <v>14</v>
      </c>
      <c r="K151" s="12" t="s">
        <v>211</v>
      </c>
    </row>
    <row r="152" spans="1:11" s="150" customFormat="1" ht="43.5" x14ac:dyDescent="0.2">
      <c r="A152" s="144">
        <v>58</v>
      </c>
      <c r="B152" s="33" t="s">
        <v>219</v>
      </c>
      <c r="C152" s="145">
        <v>2200</v>
      </c>
      <c r="D152" s="146">
        <f t="shared" si="5"/>
        <v>2200</v>
      </c>
      <c r="E152" s="147" t="s">
        <v>56</v>
      </c>
      <c r="F152" s="20" t="s">
        <v>213</v>
      </c>
      <c r="G152" s="148">
        <f t="shared" si="6"/>
        <v>2200</v>
      </c>
      <c r="H152" s="20" t="str">
        <f t="shared" si="7"/>
        <v>บจก.ก้องกิ่มเฮง ปิโตรเลียม</v>
      </c>
      <c r="I152" s="149">
        <f t="shared" si="8"/>
        <v>2200</v>
      </c>
      <c r="J152" s="12" t="s">
        <v>14</v>
      </c>
      <c r="K152" s="12" t="s">
        <v>220</v>
      </c>
    </row>
    <row r="153" spans="1:11" s="150" customFormat="1" x14ac:dyDescent="0.2">
      <c r="A153" s="144">
        <v>59</v>
      </c>
      <c r="B153" s="33" t="s">
        <v>221</v>
      </c>
      <c r="C153" s="145">
        <v>30250</v>
      </c>
      <c r="D153" s="146">
        <f>C153</f>
        <v>30250</v>
      </c>
      <c r="E153" s="147" t="s">
        <v>56</v>
      </c>
      <c r="F153" s="151" t="s">
        <v>222</v>
      </c>
      <c r="G153" s="148">
        <f>C153</f>
        <v>30250</v>
      </c>
      <c r="H153" s="20" t="str">
        <f>F153</f>
        <v>นายประทีป พุธพันธ์</v>
      </c>
      <c r="I153" s="149">
        <f>C153</f>
        <v>30250</v>
      </c>
      <c r="J153" s="12" t="s">
        <v>14</v>
      </c>
      <c r="K153" s="12" t="s">
        <v>223</v>
      </c>
    </row>
    <row r="154" spans="1:11" s="150" customFormat="1" ht="43.5" x14ac:dyDescent="0.2">
      <c r="A154" s="144">
        <v>60</v>
      </c>
      <c r="B154" s="33" t="s">
        <v>224</v>
      </c>
      <c r="C154" s="145">
        <v>2500</v>
      </c>
      <c r="D154" s="146">
        <f t="shared" si="5"/>
        <v>2500</v>
      </c>
      <c r="E154" s="147" t="s">
        <v>56</v>
      </c>
      <c r="F154" s="20" t="s">
        <v>213</v>
      </c>
      <c r="G154" s="148">
        <f t="shared" si="6"/>
        <v>2500</v>
      </c>
      <c r="H154" s="20" t="str">
        <f t="shared" si="7"/>
        <v>บจก.ก้องกิ่มเฮง ปิโตรเลียม</v>
      </c>
      <c r="I154" s="149">
        <f t="shared" si="8"/>
        <v>2500</v>
      </c>
      <c r="J154" s="12" t="s">
        <v>14</v>
      </c>
      <c r="K154" s="12" t="s">
        <v>225</v>
      </c>
    </row>
    <row r="155" spans="1:11" s="150" customFormat="1" ht="43.5" x14ac:dyDescent="0.2">
      <c r="A155" s="152">
        <v>61</v>
      </c>
      <c r="B155" s="153" t="s">
        <v>226</v>
      </c>
      <c r="C155" s="145">
        <v>2200</v>
      </c>
      <c r="D155" s="146">
        <f t="shared" si="5"/>
        <v>2200</v>
      </c>
      <c r="E155" s="147" t="s">
        <v>56</v>
      </c>
      <c r="F155" s="20" t="s">
        <v>213</v>
      </c>
      <c r="G155" s="148">
        <f t="shared" si="6"/>
        <v>2200</v>
      </c>
      <c r="H155" s="20" t="str">
        <f t="shared" si="7"/>
        <v>บจก.ก้องกิ่มเฮง ปิโตรเลียม</v>
      </c>
      <c r="I155" s="149">
        <f t="shared" si="8"/>
        <v>2200</v>
      </c>
      <c r="J155" s="12" t="s">
        <v>14</v>
      </c>
      <c r="K155" s="12" t="s">
        <v>227</v>
      </c>
    </row>
    <row r="156" spans="1:11" s="150" customFormat="1" x14ac:dyDescent="0.2">
      <c r="A156" s="154"/>
      <c r="B156" s="155"/>
      <c r="C156" s="145">
        <v>320</v>
      </c>
      <c r="D156" s="146">
        <f t="shared" si="5"/>
        <v>320</v>
      </c>
      <c r="E156" s="147" t="s">
        <v>56</v>
      </c>
      <c r="F156" s="151" t="s">
        <v>228</v>
      </c>
      <c r="G156" s="148">
        <f t="shared" si="6"/>
        <v>320</v>
      </c>
      <c r="H156" s="20" t="str">
        <f>F156</f>
        <v>ร้านคงเลิศเกษตรยนต์</v>
      </c>
      <c r="I156" s="149">
        <f t="shared" si="8"/>
        <v>320</v>
      </c>
      <c r="J156" s="12" t="s">
        <v>14</v>
      </c>
      <c r="K156" s="12" t="s">
        <v>229</v>
      </c>
    </row>
    <row r="157" spans="1:11" s="150" customFormat="1" ht="43.5" x14ac:dyDescent="0.2">
      <c r="A157" s="152">
        <v>62</v>
      </c>
      <c r="B157" s="156" t="s">
        <v>230</v>
      </c>
      <c r="C157" s="145">
        <v>2200</v>
      </c>
      <c r="D157" s="146">
        <f t="shared" si="5"/>
        <v>2200</v>
      </c>
      <c r="E157" s="147" t="s">
        <v>56</v>
      </c>
      <c r="F157" s="20" t="s">
        <v>213</v>
      </c>
      <c r="G157" s="148">
        <f t="shared" si="6"/>
        <v>2200</v>
      </c>
      <c r="H157" s="20" t="str">
        <f t="shared" si="7"/>
        <v>บจก.ก้องกิ่มเฮง ปิโตรเลียม</v>
      </c>
      <c r="I157" s="149">
        <f t="shared" si="8"/>
        <v>2200</v>
      </c>
      <c r="J157" s="12" t="s">
        <v>14</v>
      </c>
      <c r="K157" s="12" t="s">
        <v>231</v>
      </c>
    </row>
    <row r="158" spans="1:11" s="150" customFormat="1" x14ac:dyDescent="0.2">
      <c r="A158" s="154"/>
      <c r="B158" s="156"/>
      <c r="C158" s="145">
        <v>320</v>
      </c>
      <c r="D158" s="146">
        <f t="shared" si="5"/>
        <v>320</v>
      </c>
      <c r="E158" s="147" t="s">
        <v>56</v>
      </c>
      <c r="F158" s="151" t="s">
        <v>228</v>
      </c>
      <c r="G158" s="148">
        <f t="shared" si="6"/>
        <v>320</v>
      </c>
      <c r="H158" s="20" t="str">
        <f>F158</f>
        <v>ร้านคงเลิศเกษตรยนต์</v>
      </c>
      <c r="I158" s="149">
        <f t="shared" si="8"/>
        <v>320</v>
      </c>
      <c r="J158" s="12" t="s">
        <v>14</v>
      </c>
      <c r="K158" s="12" t="s">
        <v>232</v>
      </c>
    </row>
    <row r="159" spans="1:11" s="150" customFormat="1" x14ac:dyDescent="0.2">
      <c r="A159" s="157">
        <v>63</v>
      </c>
      <c r="B159" s="158" t="s">
        <v>217</v>
      </c>
      <c r="C159" s="146">
        <v>20972</v>
      </c>
      <c r="D159" s="146">
        <f t="shared" si="5"/>
        <v>20972</v>
      </c>
      <c r="E159" s="147" t="s">
        <v>56</v>
      </c>
      <c r="F159" s="159" t="s">
        <v>233</v>
      </c>
      <c r="G159" s="160">
        <f t="shared" si="6"/>
        <v>20972</v>
      </c>
      <c r="H159" s="159" t="str">
        <f>F159</f>
        <v>บจก.โอเร็กซ์ เทรดดิ้ง</v>
      </c>
      <c r="I159" s="146">
        <f t="shared" si="8"/>
        <v>20972</v>
      </c>
      <c r="J159" s="12" t="s">
        <v>14</v>
      </c>
      <c r="K159" s="12" t="s">
        <v>234</v>
      </c>
    </row>
    <row r="160" spans="1:11" s="150" customFormat="1" ht="43.5" x14ac:dyDescent="0.2">
      <c r="A160" s="144">
        <v>64</v>
      </c>
      <c r="B160" s="33" t="s">
        <v>235</v>
      </c>
      <c r="C160" s="145">
        <v>1100</v>
      </c>
      <c r="D160" s="146">
        <f t="shared" si="5"/>
        <v>1100</v>
      </c>
      <c r="E160" s="147" t="s">
        <v>56</v>
      </c>
      <c r="F160" s="20" t="s">
        <v>213</v>
      </c>
      <c r="G160" s="148">
        <f t="shared" si="6"/>
        <v>1100</v>
      </c>
      <c r="H160" s="20" t="str">
        <f t="shared" si="7"/>
        <v>บจก.ก้องกิ่มเฮง ปิโตรเลียม</v>
      </c>
      <c r="I160" s="149">
        <f t="shared" si="8"/>
        <v>1100</v>
      </c>
      <c r="J160" s="12" t="s">
        <v>14</v>
      </c>
      <c r="K160" s="12" t="s">
        <v>236</v>
      </c>
    </row>
    <row r="161" spans="1:11" s="170" customFormat="1" ht="43.5" x14ac:dyDescent="0.2">
      <c r="A161" s="161">
        <v>65</v>
      </c>
      <c r="B161" s="162" t="s">
        <v>237</v>
      </c>
      <c r="C161" s="163">
        <v>3795</v>
      </c>
      <c r="D161" s="163">
        <v>3795</v>
      </c>
      <c r="E161" s="164" t="s">
        <v>56</v>
      </c>
      <c r="F161" s="165" t="s">
        <v>238</v>
      </c>
      <c r="G161" s="166">
        <v>3795</v>
      </c>
      <c r="H161" s="165" t="s">
        <v>238</v>
      </c>
      <c r="I161" s="167">
        <v>3795</v>
      </c>
      <c r="J161" s="168" t="s">
        <v>144</v>
      </c>
      <c r="K161" s="169" t="s">
        <v>239</v>
      </c>
    </row>
    <row r="162" spans="1:11" s="170" customFormat="1" x14ac:dyDescent="0.2">
      <c r="A162" s="171"/>
      <c r="B162" s="172"/>
      <c r="C162" s="173"/>
      <c r="D162" s="173"/>
      <c r="E162" s="174" t="s">
        <v>240</v>
      </c>
      <c r="F162" s="175"/>
      <c r="G162" s="176"/>
      <c r="H162" s="175"/>
      <c r="I162" s="177"/>
      <c r="J162" s="178"/>
      <c r="K162" s="179"/>
    </row>
    <row r="163" spans="1:11" s="170" customFormat="1" x14ac:dyDescent="0.2">
      <c r="A163" s="171"/>
      <c r="B163" s="162"/>
      <c r="C163" s="173"/>
      <c r="D163" s="173"/>
      <c r="E163" s="174" t="s">
        <v>241</v>
      </c>
      <c r="F163" s="175"/>
      <c r="G163" s="176"/>
      <c r="H163" s="175"/>
      <c r="I163" s="177"/>
      <c r="J163" s="178"/>
      <c r="K163" s="179"/>
    </row>
    <row r="164" spans="1:11" s="170" customFormat="1" x14ac:dyDescent="0.2">
      <c r="A164" s="180"/>
      <c r="B164" s="162"/>
      <c r="C164" s="173"/>
      <c r="D164" s="173"/>
      <c r="E164" s="174">
        <v>2561</v>
      </c>
      <c r="F164" s="175"/>
      <c r="G164" s="181"/>
      <c r="H164" s="175"/>
      <c r="I164" s="182"/>
      <c r="J164" s="178"/>
      <c r="K164" s="179"/>
    </row>
    <row r="165" spans="1:11" s="170" customFormat="1" ht="43.5" x14ac:dyDescent="0.2">
      <c r="A165" s="161">
        <v>66</v>
      </c>
      <c r="B165" s="183" t="s">
        <v>242</v>
      </c>
      <c r="C165" s="163">
        <v>18000</v>
      </c>
      <c r="D165" s="163">
        <f>G165+G167</f>
        <v>18000</v>
      </c>
      <c r="E165" s="164" t="s">
        <v>56</v>
      </c>
      <c r="F165" s="165" t="s">
        <v>243</v>
      </c>
      <c r="G165" s="166">
        <v>13800</v>
      </c>
      <c r="H165" s="165" t="s">
        <v>243</v>
      </c>
      <c r="I165" s="167">
        <v>13800</v>
      </c>
      <c r="J165" s="168" t="s">
        <v>244</v>
      </c>
      <c r="K165" s="169" t="s">
        <v>245</v>
      </c>
    </row>
    <row r="166" spans="1:11" s="170" customFormat="1" ht="43.5" x14ac:dyDescent="0.2">
      <c r="A166" s="171"/>
      <c r="B166" s="162"/>
      <c r="C166" s="173"/>
      <c r="D166" s="173"/>
      <c r="E166" s="174"/>
      <c r="F166" s="175" t="s">
        <v>246</v>
      </c>
      <c r="G166" s="176"/>
      <c r="H166" s="175" t="s">
        <v>246</v>
      </c>
      <c r="I166" s="177"/>
      <c r="J166" s="178"/>
      <c r="K166" s="179"/>
    </row>
    <row r="167" spans="1:11" s="170" customFormat="1" ht="43.5" x14ac:dyDescent="0.2">
      <c r="A167" s="171"/>
      <c r="B167" s="162"/>
      <c r="C167" s="173"/>
      <c r="D167" s="173"/>
      <c r="E167" s="174"/>
      <c r="F167" s="175" t="s">
        <v>247</v>
      </c>
      <c r="G167" s="176">
        <v>4200</v>
      </c>
      <c r="H167" s="175" t="s">
        <v>247</v>
      </c>
      <c r="I167" s="177">
        <v>4200</v>
      </c>
      <c r="J167" s="178"/>
      <c r="K167" s="179" t="s">
        <v>248</v>
      </c>
    </row>
    <row r="168" spans="1:11" s="170" customFormat="1" ht="43.5" x14ac:dyDescent="0.2">
      <c r="A168" s="184"/>
      <c r="B168" s="185"/>
      <c r="C168" s="186"/>
      <c r="D168" s="186"/>
      <c r="E168" s="187"/>
      <c r="F168" s="188" t="s">
        <v>246</v>
      </c>
      <c r="G168" s="181"/>
      <c r="H168" s="188" t="s">
        <v>246</v>
      </c>
      <c r="I168" s="182"/>
      <c r="J168" s="189"/>
      <c r="K168" s="190"/>
    </row>
    <row r="169" spans="1:11" s="170" customFormat="1" ht="65.25" x14ac:dyDescent="0.2">
      <c r="A169" s="171">
        <v>67</v>
      </c>
      <c r="B169" s="162" t="s">
        <v>249</v>
      </c>
      <c r="C169" s="173">
        <v>66000</v>
      </c>
      <c r="D169" s="173">
        <v>66000</v>
      </c>
      <c r="E169" s="174" t="s">
        <v>56</v>
      </c>
      <c r="F169" s="175" t="s">
        <v>250</v>
      </c>
      <c r="G169" s="191">
        <v>66000</v>
      </c>
      <c r="H169" s="175" t="s">
        <v>250</v>
      </c>
      <c r="I169" s="192">
        <v>66000</v>
      </c>
      <c r="J169" s="168" t="s">
        <v>244</v>
      </c>
      <c r="K169" s="179" t="s">
        <v>251</v>
      </c>
    </row>
    <row r="170" spans="1:11" s="170" customFormat="1" ht="43.5" x14ac:dyDescent="0.2">
      <c r="A170" s="180"/>
      <c r="B170" s="162"/>
      <c r="C170" s="173"/>
      <c r="D170" s="173"/>
      <c r="E170" s="174"/>
      <c r="F170" s="175" t="s">
        <v>252</v>
      </c>
      <c r="G170" s="176">
        <v>93090</v>
      </c>
      <c r="H170" s="175"/>
      <c r="I170" s="176"/>
      <c r="J170" s="178"/>
      <c r="K170" s="179"/>
    </row>
    <row r="171" spans="1:11" s="170" customFormat="1" x14ac:dyDescent="0.2">
      <c r="A171" s="180"/>
      <c r="B171" s="162"/>
      <c r="C171" s="173"/>
      <c r="D171" s="173"/>
      <c r="E171" s="174"/>
      <c r="F171" s="175"/>
      <c r="G171" s="176"/>
      <c r="H171" s="175"/>
      <c r="I171" s="176"/>
      <c r="J171" s="178"/>
      <c r="K171" s="179"/>
    </row>
    <row r="172" spans="1:11" s="170" customFormat="1" x14ac:dyDescent="0.2">
      <c r="A172" s="193"/>
      <c r="B172" s="185"/>
      <c r="C172" s="186"/>
      <c r="D172" s="186"/>
      <c r="E172" s="187"/>
      <c r="F172" s="188"/>
      <c r="G172" s="181"/>
      <c r="H172" s="188"/>
      <c r="I172" s="181"/>
      <c r="J172" s="189"/>
      <c r="K172" s="190"/>
    </row>
    <row r="173" spans="1:11" s="170" customFormat="1" ht="43.5" x14ac:dyDescent="0.2">
      <c r="A173" s="161">
        <v>68</v>
      </c>
      <c r="B173" s="183" t="s">
        <v>253</v>
      </c>
      <c r="C173" s="163">
        <v>90152.85</v>
      </c>
      <c r="D173" s="163">
        <v>90152.85</v>
      </c>
      <c r="E173" s="174" t="s">
        <v>56</v>
      </c>
      <c r="F173" s="165" t="s">
        <v>254</v>
      </c>
      <c r="G173" s="166">
        <v>90152.85</v>
      </c>
      <c r="H173" s="194" t="str">
        <f>F173</f>
        <v>บริษัท นิวแอพพาเรล จำกัด สำนักงานใหญ่</v>
      </c>
      <c r="I173" s="167">
        <v>90152.85</v>
      </c>
      <c r="J173" s="168" t="s">
        <v>244</v>
      </c>
      <c r="K173" s="169" t="s">
        <v>255</v>
      </c>
    </row>
    <row r="174" spans="1:11" s="170" customFormat="1" ht="43.5" x14ac:dyDescent="0.2">
      <c r="A174" s="180"/>
      <c r="B174" s="162"/>
      <c r="C174" s="173"/>
      <c r="D174" s="173"/>
      <c r="E174" s="174"/>
      <c r="F174" s="175" t="s">
        <v>256</v>
      </c>
      <c r="G174" s="191">
        <v>146376</v>
      </c>
      <c r="H174" s="175"/>
      <c r="I174" s="177"/>
      <c r="J174" s="178"/>
      <c r="K174" s="179" t="s">
        <v>257</v>
      </c>
    </row>
    <row r="175" spans="1:11" s="170" customFormat="1" ht="43.5" x14ac:dyDescent="0.2">
      <c r="A175" s="180"/>
      <c r="B175" s="162"/>
      <c r="C175" s="173"/>
      <c r="D175" s="173"/>
      <c r="E175" s="174"/>
      <c r="F175" s="195" t="s">
        <v>252</v>
      </c>
      <c r="G175" s="176">
        <v>166920</v>
      </c>
      <c r="H175" s="175"/>
      <c r="I175" s="177"/>
      <c r="J175" s="178"/>
      <c r="K175" s="179"/>
    </row>
    <row r="176" spans="1:11" s="170" customFormat="1" x14ac:dyDescent="0.2">
      <c r="A176" s="193"/>
      <c r="B176" s="185"/>
      <c r="C176" s="186"/>
      <c r="D176" s="186"/>
      <c r="E176" s="187"/>
      <c r="F176" s="188"/>
      <c r="G176" s="181"/>
      <c r="H176" s="188"/>
      <c r="I176" s="182"/>
      <c r="J176" s="189"/>
      <c r="K176" s="190"/>
    </row>
    <row r="177" spans="1:11" s="170" customFormat="1" ht="43.5" x14ac:dyDescent="0.2">
      <c r="A177" s="161">
        <v>69</v>
      </c>
      <c r="B177" s="183" t="s">
        <v>258</v>
      </c>
      <c r="C177" s="163">
        <v>18000</v>
      </c>
      <c r="D177" s="163">
        <v>18000</v>
      </c>
      <c r="E177" s="174" t="s">
        <v>56</v>
      </c>
      <c r="F177" s="165" t="s">
        <v>259</v>
      </c>
      <c r="G177" s="166">
        <v>18000</v>
      </c>
      <c r="H177" s="165" t="s">
        <v>259</v>
      </c>
      <c r="I177" s="167">
        <v>18000</v>
      </c>
      <c r="J177" s="178" t="s">
        <v>244</v>
      </c>
      <c r="K177" s="169" t="s">
        <v>260</v>
      </c>
    </row>
    <row r="178" spans="1:11" s="170" customFormat="1" ht="43.5" x14ac:dyDescent="0.2">
      <c r="A178" s="180"/>
      <c r="B178" s="162"/>
      <c r="C178" s="173"/>
      <c r="D178" s="173"/>
      <c r="E178" s="174"/>
      <c r="F178" s="175" t="s">
        <v>261</v>
      </c>
      <c r="G178" s="176">
        <v>22470</v>
      </c>
      <c r="H178" s="175"/>
      <c r="I178" s="177"/>
      <c r="J178" s="178"/>
      <c r="K178" s="179"/>
    </row>
    <row r="179" spans="1:11" s="170" customFormat="1" x14ac:dyDescent="0.2">
      <c r="A179" s="180"/>
      <c r="B179" s="162"/>
      <c r="C179" s="173"/>
      <c r="D179" s="173"/>
      <c r="E179" s="174"/>
      <c r="F179" s="175"/>
      <c r="G179" s="176"/>
      <c r="H179" s="175"/>
      <c r="I179" s="177"/>
      <c r="J179" s="178"/>
      <c r="K179" s="179"/>
    </row>
    <row r="180" spans="1:11" s="170" customFormat="1" x14ac:dyDescent="0.2">
      <c r="A180" s="193"/>
      <c r="B180" s="185"/>
      <c r="C180" s="186"/>
      <c r="D180" s="186"/>
      <c r="E180" s="187"/>
      <c r="F180" s="188"/>
      <c r="G180" s="181"/>
      <c r="H180" s="188"/>
      <c r="I180" s="182"/>
      <c r="J180" s="189"/>
      <c r="K180" s="190"/>
    </row>
    <row r="181" spans="1:11" s="170" customFormat="1" ht="43.5" x14ac:dyDescent="0.2">
      <c r="A181" s="161">
        <v>70</v>
      </c>
      <c r="B181" s="183" t="s">
        <v>262</v>
      </c>
      <c r="C181" s="196">
        <v>52500</v>
      </c>
      <c r="D181" s="163">
        <v>52500</v>
      </c>
      <c r="E181" s="174" t="s">
        <v>56</v>
      </c>
      <c r="F181" s="165" t="s">
        <v>263</v>
      </c>
      <c r="G181" s="166">
        <v>52500</v>
      </c>
      <c r="H181" s="165" t="s">
        <v>263</v>
      </c>
      <c r="I181" s="167">
        <v>52500</v>
      </c>
      <c r="J181" s="178" t="s">
        <v>244</v>
      </c>
      <c r="K181" s="197" t="s">
        <v>264</v>
      </c>
    </row>
    <row r="182" spans="1:11" s="170" customFormat="1" ht="43.5" x14ac:dyDescent="0.2">
      <c r="A182" s="180"/>
      <c r="B182" s="162"/>
      <c r="C182" s="173"/>
      <c r="D182" s="173"/>
      <c r="E182" s="174"/>
      <c r="F182" s="175" t="s">
        <v>265</v>
      </c>
      <c r="G182" s="176"/>
      <c r="H182" s="175" t="s">
        <v>265</v>
      </c>
      <c r="I182" s="177"/>
      <c r="J182" s="178"/>
      <c r="K182" s="198"/>
    </row>
    <row r="183" spans="1:11" s="170" customFormat="1" x14ac:dyDescent="0.2">
      <c r="A183" s="180"/>
      <c r="B183" s="162"/>
      <c r="C183" s="173"/>
      <c r="D183" s="173"/>
      <c r="E183" s="174"/>
      <c r="F183" s="175"/>
      <c r="G183" s="176"/>
      <c r="H183" s="175"/>
      <c r="I183" s="177"/>
      <c r="J183" s="178"/>
      <c r="K183" s="198"/>
    </row>
    <row r="184" spans="1:11" s="170" customFormat="1" x14ac:dyDescent="0.2">
      <c r="A184" s="180"/>
      <c r="B184" s="162"/>
      <c r="C184" s="173"/>
      <c r="D184" s="173"/>
      <c r="E184" s="174"/>
      <c r="F184" s="175"/>
      <c r="G184" s="176"/>
      <c r="H184" s="175"/>
      <c r="I184" s="177"/>
      <c r="J184" s="178"/>
      <c r="K184" s="179"/>
    </row>
    <row r="185" spans="1:11" s="170" customFormat="1" ht="18" customHeight="1" x14ac:dyDescent="0.2">
      <c r="A185" s="161">
        <v>71</v>
      </c>
      <c r="B185" s="183" t="s">
        <v>266</v>
      </c>
      <c r="C185" s="163">
        <v>9810</v>
      </c>
      <c r="D185" s="196">
        <f>G185+G186+G187</f>
        <v>9810</v>
      </c>
      <c r="E185" s="164" t="s">
        <v>56</v>
      </c>
      <c r="F185" s="165" t="s">
        <v>267</v>
      </c>
      <c r="G185" s="166">
        <v>8500</v>
      </c>
      <c r="H185" s="165" t="s">
        <v>267</v>
      </c>
      <c r="I185" s="167">
        <v>8500</v>
      </c>
      <c r="J185" s="168" t="s">
        <v>244</v>
      </c>
      <c r="K185" s="199" t="s">
        <v>268</v>
      </c>
    </row>
    <row r="186" spans="1:11" s="170" customFormat="1" ht="20.25" customHeight="1" x14ac:dyDescent="0.2">
      <c r="A186" s="180"/>
      <c r="B186" s="162" t="s">
        <v>269</v>
      </c>
      <c r="C186" s="173"/>
      <c r="D186" s="173"/>
      <c r="E186" s="174" t="s">
        <v>270</v>
      </c>
      <c r="F186" s="175" t="s">
        <v>271</v>
      </c>
      <c r="G186" s="176">
        <v>750</v>
      </c>
      <c r="H186" s="175" t="s">
        <v>271</v>
      </c>
      <c r="I186" s="177">
        <v>750</v>
      </c>
      <c r="J186" s="178"/>
      <c r="K186" s="179" t="s">
        <v>272</v>
      </c>
    </row>
    <row r="187" spans="1:11" s="170" customFormat="1" ht="21" customHeight="1" x14ac:dyDescent="0.2">
      <c r="A187" s="171"/>
      <c r="B187" s="162"/>
      <c r="C187" s="173"/>
      <c r="D187" s="173"/>
      <c r="E187" s="174" t="s">
        <v>273</v>
      </c>
      <c r="F187" s="175" t="s">
        <v>274</v>
      </c>
      <c r="G187" s="176">
        <v>560</v>
      </c>
      <c r="H187" s="175" t="s">
        <v>274</v>
      </c>
      <c r="I187" s="177">
        <v>560</v>
      </c>
      <c r="J187" s="178"/>
      <c r="K187" s="179" t="s">
        <v>272</v>
      </c>
    </row>
    <row r="188" spans="1:11" s="170" customFormat="1" ht="18" customHeight="1" x14ac:dyDescent="0.2">
      <c r="A188" s="193"/>
      <c r="B188" s="185"/>
      <c r="C188" s="186"/>
      <c r="D188" s="186"/>
      <c r="E188" s="187">
        <v>2561</v>
      </c>
      <c r="F188" s="188"/>
      <c r="G188" s="181"/>
      <c r="H188" s="188"/>
      <c r="I188" s="182"/>
      <c r="J188" s="189"/>
      <c r="K188" s="190"/>
    </row>
    <row r="189" spans="1:11" s="170" customFormat="1" ht="18" customHeight="1" x14ac:dyDescent="0.2">
      <c r="A189" s="161">
        <v>72</v>
      </c>
      <c r="B189" s="183" t="s">
        <v>266</v>
      </c>
      <c r="C189" s="163">
        <v>8400</v>
      </c>
      <c r="D189" s="163">
        <f>G189+G190+G191</f>
        <v>8400</v>
      </c>
      <c r="E189" s="164" t="s">
        <v>56</v>
      </c>
      <c r="F189" s="165" t="s">
        <v>275</v>
      </c>
      <c r="G189" s="166">
        <v>5100</v>
      </c>
      <c r="H189" s="165" t="s">
        <v>275</v>
      </c>
      <c r="I189" s="167">
        <v>5100</v>
      </c>
      <c r="J189" s="168" t="s">
        <v>244</v>
      </c>
      <c r="K189" s="169" t="s">
        <v>276</v>
      </c>
    </row>
    <row r="190" spans="1:11" s="170" customFormat="1" ht="18" customHeight="1" x14ac:dyDescent="0.2">
      <c r="A190" s="180"/>
      <c r="B190" s="162" t="s">
        <v>277</v>
      </c>
      <c r="C190" s="173"/>
      <c r="D190" s="173"/>
      <c r="E190" s="174" t="s">
        <v>270</v>
      </c>
      <c r="F190" s="175" t="s">
        <v>278</v>
      </c>
      <c r="G190" s="176">
        <v>1500</v>
      </c>
      <c r="H190" s="175" t="s">
        <v>278</v>
      </c>
      <c r="I190" s="177">
        <v>1500</v>
      </c>
      <c r="J190" s="178"/>
      <c r="K190" s="179" t="s">
        <v>279</v>
      </c>
    </row>
    <row r="191" spans="1:11" s="170" customFormat="1" ht="18" customHeight="1" x14ac:dyDescent="0.2">
      <c r="A191" s="180"/>
      <c r="B191" s="162"/>
      <c r="C191" s="173"/>
      <c r="D191" s="173"/>
      <c r="E191" s="174" t="s">
        <v>273</v>
      </c>
      <c r="F191" s="175" t="s">
        <v>280</v>
      </c>
      <c r="G191" s="176">
        <v>1800</v>
      </c>
      <c r="H191" s="175"/>
      <c r="I191" s="177">
        <v>1800</v>
      </c>
      <c r="J191" s="178"/>
      <c r="K191" s="179" t="s">
        <v>281</v>
      </c>
    </row>
    <row r="192" spans="1:11" s="170" customFormat="1" ht="18" customHeight="1" x14ac:dyDescent="0.2">
      <c r="A192" s="184"/>
      <c r="B192" s="185"/>
      <c r="C192" s="186"/>
      <c r="D192" s="186"/>
      <c r="E192" s="187">
        <v>2561</v>
      </c>
      <c r="F192" s="188"/>
      <c r="G192" s="181"/>
      <c r="H192" s="188"/>
      <c r="I192" s="182"/>
      <c r="J192" s="189"/>
      <c r="K192" s="190"/>
    </row>
    <row r="193" spans="1:11" s="170" customFormat="1" ht="18" customHeight="1" x14ac:dyDescent="0.2">
      <c r="A193" s="161">
        <v>73</v>
      </c>
      <c r="B193" s="183" t="s">
        <v>266</v>
      </c>
      <c r="C193" s="163">
        <v>17050</v>
      </c>
      <c r="D193" s="163">
        <f>G193+G194+G195</f>
        <v>17050</v>
      </c>
      <c r="E193" s="164" t="s">
        <v>56</v>
      </c>
      <c r="F193" s="165" t="s">
        <v>282</v>
      </c>
      <c r="G193" s="166">
        <v>2600</v>
      </c>
      <c r="H193" s="165" t="s">
        <v>282</v>
      </c>
      <c r="I193" s="167">
        <v>2600</v>
      </c>
      <c r="J193" s="168" t="s">
        <v>244</v>
      </c>
      <c r="K193" s="169" t="s">
        <v>283</v>
      </c>
    </row>
    <row r="194" spans="1:11" s="170" customFormat="1" ht="18" customHeight="1" x14ac:dyDescent="0.2">
      <c r="A194" s="171"/>
      <c r="B194" s="162" t="s">
        <v>284</v>
      </c>
      <c r="C194" s="173"/>
      <c r="D194" s="173"/>
      <c r="E194" s="174" t="s">
        <v>270</v>
      </c>
      <c r="F194" s="175" t="s">
        <v>267</v>
      </c>
      <c r="G194" s="176">
        <v>8500</v>
      </c>
      <c r="H194" s="175" t="s">
        <v>267</v>
      </c>
      <c r="I194" s="177">
        <v>8500</v>
      </c>
      <c r="J194" s="178"/>
      <c r="K194" s="179" t="s">
        <v>285</v>
      </c>
    </row>
    <row r="195" spans="1:11" s="170" customFormat="1" ht="18" customHeight="1" x14ac:dyDescent="0.2">
      <c r="A195" s="171"/>
      <c r="B195" s="162"/>
      <c r="C195" s="173"/>
      <c r="D195" s="173"/>
      <c r="E195" s="174" t="s">
        <v>273</v>
      </c>
      <c r="F195" s="175" t="s">
        <v>275</v>
      </c>
      <c r="G195" s="176">
        <v>5950</v>
      </c>
      <c r="H195" s="175" t="s">
        <v>275</v>
      </c>
      <c r="I195" s="177">
        <v>5950</v>
      </c>
      <c r="J195" s="178"/>
      <c r="K195" s="179" t="s">
        <v>286</v>
      </c>
    </row>
    <row r="196" spans="1:11" s="170" customFormat="1" ht="18" customHeight="1" x14ac:dyDescent="0.2">
      <c r="A196" s="193"/>
      <c r="B196" s="185"/>
      <c r="C196" s="186"/>
      <c r="D196" s="186"/>
      <c r="E196" s="187">
        <v>2561</v>
      </c>
      <c r="F196" s="188"/>
      <c r="G196" s="181"/>
      <c r="H196" s="188"/>
      <c r="I196" s="182"/>
      <c r="J196" s="189"/>
      <c r="K196" s="190"/>
    </row>
    <row r="197" spans="1:11" s="170" customFormat="1" ht="18" customHeight="1" x14ac:dyDescent="0.5">
      <c r="A197" s="161">
        <v>74</v>
      </c>
      <c r="B197" s="183" t="s">
        <v>266</v>
      </c>
      <c r="C197" s="163">
        <v>4500</v>
      </c>
      <c r="D197" s="163">
        <f>G197</f>
        <v>4500</v>
      </c>
      <c r="E197" s="164" t="s">
        <v>56</v>
      </c>
      <c r="F197" s="165" t="s">
        <v>280</v>
      </c>
      <c r="G197" s="200">
        <v>4500</v>
      </c>
      <c r="H197" s="165" t="s">
        <v>280</v>
      </c>
      <c r="I197" s="201">
        <v>4500</v>
      </c>
      <c r="J197" s="202" t="s">
        <v>244</v>
      </c>
      <c r="K197" s="169" t="s">
        <v>287</v>
      </c>
    </row>
    <row r="198" spans="1:11" s="170" customFormat="1" ht="18" customHeight="1" x14ac:dyDescent="0.5">
      <c r="A198" s="180"/>
      <c r="B198" s="162" t="s">
        <v>288</v>
      </c>
      <c r="C198" s="173"/>
      <c r="D198" s="173"/>
      <c r="E198" s="174" t="s">
        <v>270</v>
      </c>
      <c r="F198" s="175"/>
      <c r="G198" s="203"/>
      <c r="H198" s="175"/>
      <c r="I198" s="204">
        <v>0</v>
      </c>
      <c r="J198" s="205"/>
      <c r="K198" s="179"/>
    </row>
    <row r="199" spans="1:11" s="170" customFormat="1" ht="18" customHeight="1" x14ac:dyDescent="0.5">
      <c r="A199" s="180"/>
      <c r="B199" s="162"/>
      <c r="C199" s="173"/>
      <c r="D199" s="173"/>
      <c r="E199" s="174" t="s">
        <v>273</v>
      </c>
      <c r="F199" s="175"/>
      <c r="G199" s="203"/>
      <c r="H199" s="175"/>
      <c r="I199" s="204">
        <v>0</v>
      </c>
      <c r="J199" s="205"/>
      <c r="K199" s="179"/>
    </row>
    <row r="200" spans="1:11" s="170" customFormat="1" ht="18" customHeight="1" x14ac:dyDescent="0.5">
      <c r="A200" s="184"/>
      <c r="B200" s="185"/>
      <c r="C200" s="186"/>
      <c r="D200" s="186"/>
      <c r="E200" s="187">
        <v>2561</v>
      </c>
      <c r="F200" s="206"/>
      <c r="G200" s="207"/>
      <c r="H200" s="206"/>
      <c r="I200" s="182">
        <v>0</v>
      </c>
      <c r="J200" s="189"/>
      <c r="K200" s="190"/>
    </row>
    <row r="201" spans="1:11" s="170" customFormat="1" ht="24" hidden="1" customHeight="1" x14ac:dyDescent="0.5">
      <c r="A201" s="180"/>
      <c r="B201" s="162"/>
      <c r="C201" s="173"/>
      <c r="D201" s="173"/>
      <c r="E201" s="174"/>
      <c r="F201" s="208"/>
      <c r="G201" s="203"/>
      <c r="H201" s="208"/>
      <c r="I201" s="204"/>
      <c r="J201" s="178"/>
      <c r="K201" s="209"/>
    </row>
    <row r="202" spans="1:11" s="170" customFormat="1" ht="24" hidden="1" customHeight="1" x14ac:dyDescent="0.5">
      <c r="A202" s="180"/>
      <c r="B202" s="162"/>
      <c r="C202" s="173"/>
      <c r="D202" s="173"/>
      <c r="E202" s="174"/>
      <c r="F202" s="208"/>
      <c r="G202" s="210"/>
      <c r="H202" s="208"/>
      <c r="I202" s="177"/>
      <c r="J202" s="178"/>
      <c r="K202" s="209"/>
    </row>
    <row r="203" spans="1:11" s="212" customFormat="1" ht="18" customHeight="1" x14ac:dyDescent="0.2">
      <c r="A203" s="161">
        <v>75</v>
      </c>
      <c r="B203" s="183" t="s">
        <v>266</v>
      </c>
      <c r="C203" s="163">
        <v>7800</v>
      </c>
      <c r="D203" s="196">
        <f>G203+G204</f>
        <v>7800</v>
      </c>
      <c r="E203" s="164" t="s">
        <v>56</v>
      </c>
      <c r="F203" s="165" t="s">
        <v>275</v>
      </c>
      <c r="G203" s="200">
        <v>5100</v>
      </c>
      <c r="H203" s="165" t="s">
        <v>275</v>
      </c>
      <c r="I203" s="211">
        <v>5100</v>
      </c>
      <c r="J203" s="168" t="s">
        <v>244</v>
      </c>
      <c r="K203" s="169" t="s">
        <v>289</v>
      </c>
    </row>
    <row r="204" spans="1:11" s="212" customFormat="1" ht="18" customHeight="1" x14ac:dyDescent="0.2">
      <c r="A204" s="213"/>
      <c r="B204" s="162" t="s">
        <v>290</v>
      </c>
      <c r="C204" s="173"/>
      <c r="D204" s="214"/>
      <c r="E204" s="174" t="s">
        <v>270</v>
      </c>
      <c r="F204" s="175" t="s">
        <v>280</v>
      </c>
      <c r="G204" s="210">
        <v>2700</v>
      </c>
      <c r="H204" s="175" t="s">
        <v>280</v>
      </c>
      <c r="I204" s="215">
        <v>2700</v>
      </c>
      <c r="J204" s="178"/>
      <c r="K204" s="179" t="s">
        <v>291</v>
      </c>
    </row>
    <row r="205" spans="1:11" s="212" customFormat="1" ht="18" customHeight="1" x14ac:dyDescent="0.2">
      <c r="A205" s="213"/>
      <c r="B205" s="162"/>
      <c r="C205" s="173"/>
      <c r="D205" s="214"/>
      <c r="E205" s="174" t="s">
        <v>273</v>
      </c>
      <c r="F205" s="175"/>
      <c r="G205" s="210"/>
      <c r="H205" s="175"/>
      <c r="I205" s="215"/>
      <c r="J205" s="216"/>
      <c r="K205" s="179"/>
    </row>
    <row r="206" spans="1:11" s="212" customFormat="1" ht="18" customHeight="1" x14ac:dyDescent="0.2">
      <c r="A206" s="217"/>
      <c r="B206" s="185"/>
      <c r="C206" s="186"/>
      <c r="D206" s="186"/>
      <c r="E206" s="187">
        <v>2561</v>
      </c>
      <c r="F206" s="188"/>
      <c r="G206" s="218"/>
      <c r="H206" s="188"/>
      <c r="I206" s="219"/>
      <c r="J206" s="220"/>
      <c r="K206" s="190"/>
    </row>
    <row r="207" spans="1:11" s="212" customFormat="1" ht="18" customHeight="1" x14ac:dyDescent="0.2">
      <c r="A207" s="161">
        <v>76</v>
      </c>
      <c r="B207" s="183" t="s">
        <v>266</v>
      </c>
      <c r="C207" s="163">
        <v>9200</v>
      </c>
      <c r="D207" s="163">
        <f>G207+G208+G209</f>
        <v>9200</v>
      </c>
      <c r="E207" s="164" t="s">
        <v>56</v>
      </c>
      <c r="F207" s="165" t="s">
        <v>275</v>
      </c>
      <c r="G207" s="200">
        <v>5100</v>
      </c>
      <c r="H207" s="165" t="s">
        <v>275</v>
      </c>
      <c r="I207" s="211">
        <v>5100</v>
      </c>
      <c r="J207" s="168" t="s">
        <v>244</v>
      </c>
      <c r="K207" s="169" t="s">
        <v>292</v>
      </c>
    </row>
    <row r="208" spans="1:11" s="212" customFormat="1" ht="18" customHeight="1" x14ac:dyDescent="0.5">
      <c r="A208" s="213"/>
      <c r="B208" s="162" t="s">
        <v>277</v>
      </c>
      <c r="C208" s="173"/>
      <c r="D208" s="173"/>
      <c r="E208" s="174" t="s">
        <v>270</v>
      </c>
      <c r="F208" s="175" t="s">
        <v>293</v>
      </c>
      <c r="G208" s="210">
        <v>1400</v>
      </c>
      <c r="H208" s="221" t="s">
        <v>293</v>
      </c>
      <c r="I208" s="177">
        <v>1400</v>
      </c>
      <c r="J208" s="178"/>
      <c r="K208" s="179" t="s">
        <v>294</v>
      </c>
    </row>
    <row r="209" spans="1:11" s="212" customFormat="1" ht="18" customHeight="1" x14ac:dyDescent="0.5">
      <c r="A209" s="180"/>
      <c r="B209" s="162"/>
      <c r="C209" s="173"/>
      <c r="D209" s="173"/>
      <c r="E209" s="174" t="s">
        <v>273</v>
      </c>
      <c r="F209" s="175" t="s">
        <v>280</v>
      </c>
      <c r="G209" s="210">
        <v>2700</v>
      </c>
      <c r="H209" s="221" t="s">
        <v>280</v>
      </c>
      <c r="I209" s="177">
        <v>2700</v>
      </c>
      <c r="J209" s="178"/>
      <c r="K209" s="179" t="s">
        <v>295</v>
      </c>
    </row>
    <row r="210" spans="1:11" s="212" customFormat="1" ht="18" customHeight="1" x14ac:dyDescent="0.5">
      <c r="A210" s="193"/>
      <c r="B210" s="185"/>
      <c r="C210" s="186"/>
      <c r="D210" s="186"/>
      <c r="E210" s="187">
        <v>2561</v>
      </c>
      <c r="F210" s="222"/>
      <c r="G210" s="218"/>
      <c r="H210" s="188"/>
      <c r="I210" s="219"/>
      <c r="J210" s="189"/>
      <c r="K210" s="190"/>
    </row>
    <row r="211" spans="1:11" s="212" customFormat="1" ht="18" customHeight="1" x14ac:dyDescent="0.2">
      <c r="A211" s="161">
        <v>77</v>
      </c>
      <c r="B211" s="183" t="s">
        <v>296</v>
      </c>
      <c r="C211" s="163">
        <v>6000</v>
      </c>
      <c r="D211" s="163">
        <f>G211</f>
        <v>6000</v>
      </c>
      <c r="E211" s="164" t="s">
        <v>56</v>
      </c>
      <c r="F211" s="165" t="s">
        <v>297</v>
      </c>
      <c r="G211" s="200">
        <v>6000</v>
      </c>
      <c r="H211" s="165" t="s">
        <v>297</v>
      </c>
      <c r="I211" s="223">
        <v>6000</v>
      </c>
      <c r="J211" s="168" t="s">
        <v>244</v>
      </c>
      <c r="K211" s="169" t="s">
        <v>298</v>
      </c>
    </row>
    <row r="212" spans="1:11" s="212" customFormat="1" ht="18" customHeight="1" x14ac:dyDescent="0.2">
      <c r="A212" s="213"/>
      <c r="B212" s="162"/>
      <c r="C212" s="173"/>
      <c r="D212" s="173"/>
      <c r="E212" s="174" t="s">
        <v>270</v>
      </c>
      <c r="F212" s="175" t="s">
        <v>299</v>
      </c>
      <c r="G212" s="203"/>
      <c r="H212" s="175" t="s">
        <v>299</v>
      </c>
      <c r="I212" s="224"/>
      <c r="J212" s="178"/>
      <c r="K212" s="179"/>
    </row>
    <row r="213" spans="1:11" s="212" customFormat="1" ht="18" customHeight="1" x14ac:dyDescent="0.2">
      <c r="A213" s="180"/>
      <c r="B213" s="162"/>
      <c r="C213" s="173"/>
      <c r="D213" s="173"/>
      <c r="E213" s="174" t="s">
        <v>273</v>
      </c>
      <c r="F213" s="175" t="s">
        <v>300</v>
      </c>
      <c r="G213" s="203"/>
      <c r="H213" s="175" t="s">
        <v>300</v>
      </c>
      <c r="I213" s="224"/>
      <c r="J213" s="178"/>
      <c r="K213" s="179"/>
    </row>
    <row r="214" spans="1:11" s="212" customFormat="1" ht="18" customHeight="1" x14ac:dyDescent="0.5">
      <c r="A214" s="217"/>
      <c r="B214" s="185"/>
      <c r="C214" s="186"/>
      <c r="D214" s="186"/>
      <c r="E214" s="187">
        <v>2561</v>
      </c>
      <c r="F214" s="222"/>
      <c r="G214" s="218"/>
      <c r="H214" s="222"/>
      <c r="I214" s="225"/>
      <c r="J214" s="189"/>
      <c r="K214" s="190"/>
    </row>
    <row r="215" spans="1:11" s="212" customFormat="1" ht="18" customHeight="1" x14ac:dyDescent="0.2">
      <c r="A215" s="161">
        <v>78</v>
      </c>
      <c r="B215" s="183" t="s">
        <v>301</v>
      </c>
      <c r="C215" s="163">
        <v>2940</v>
      </c>
      <c r="D215" s="163">
        <f>G215</f>
        <v>2940</v>
      </c>
      <c r="E215" s="164" t="s">
        <v>56</v>
      </c>
      <c r="F215" s="165" t="s">
        <v>302</v>
      </c>
      <c r="G215" s="226">
        <v>2940</v>
      </c>
      <c r="H215" s="165" t="s">
        <v>302</v>
      </c>
      <c r="I215" s="227">
        <v>2940</v>
      </c>
      <c r="J215" s="168" t="s">
        <v>244</v>
      </c>
      <c r="K215" s="169" t="s">
        <v>303</v>
      </c>
    </row>
    <row r="216" spans="1:11" s="212" customFormat="1" ht="18" customHeight="1" x14ac:dyDescent="0.2">
      <c r="A216" s="213"/>
      <c r="B216" s="162"/>
      <c r="C216" s="173"/>
      <c r="D216" s="173"/>
      <c r="E216" s="174" t="s">
        <v>270</v>
      </c>
      <c r="F216" s="175" t="s">
        <v>304</v>
      </c>
      <c r="G216" s="210"/>
      <c r="H216" s="175" t="s">
        <v>304</v>
      </c>
      <c r="I216" s="215">
        <v>0</v>
      </c>
      <c r="J216" s="178"/>
      <c r="K216" s="179" t="s">
        <v>305</v>
      </c>
    </row>
    <row r="217" spans="1:11" s="212" customFormat="1" ht="18" customHeight="1" x14ac:dyDescent="0.2">
      <c r="A217" s="213"/>
      <c r="B217" s="162"/>
      <c r="C217" s="173"/>
      <c r="D217" s="173"/>
      <c r="E217" s="174" t="s">
        <v>273</v>
      </c>
      <c r="F217" s="175" t="s">
        <v>306</v>
      </c>
      <c r="G217" s="210"/>
      <c r="H217" s="175" t="s">
        <v>306</v>
      </c>
      <c r="I217" s="215">
        <v>0</v>
      </c>
      <c r="J217" s="178"/>
      <c r="K217" s="179"/>
    </row>
    <row r="218" spans="1:11" s="212" customFormat="1" ht="18" customHeight="1" x14ac:dyDescent="0.2">
      <c r="A218" s="193"/>
      <c r="B218" s="185"/>
      <c r="C218" s="186"/>
      <c r="D218" s="186"/>
      <c r="E218" s="187">
        <v>2561</v>
      </c>
      <c r="F218" s="188" t="s">
        <v>307</v>
      </c>
      <c r="G218" s="207"/>
      <c r="H218" s="188" t="s">
        <v>307</v>
      </c>
      <c r="I218" s="228">
        <v>0</v>
      </c>
      <c r="J218" s="189"/>
      <c r="K218" s="190"/>
    </row>
    <row r="219" spans="1:11" s="212" customFormat="1" ht="18" customHeight="1" x14ac:dyDescent="0.2">
      <c r="A219" s="161">
        <v>79</v>
      </c>
      <c r="B219" s="183" t="s">
        <v>301</v>
      </c>
      <c r="C219" s="163">
        <v>3300</v>
      </c>
      <c r="D219" s="163">
        <f>G219</f>
        <v>3300</v>
      </c>
      <c r="E219" s="164" t="s">
        <v>56</v>
      </c>
      <c r="F219" s="165" t="s">
        <v>308</v>
      </c>
      <c r="G219" s="226">
        <v>3300</v>
      </c>
      <c r="H219" s="165" t="s">
        <v>308</v>
      </c>
      <c r="I219" s="227">
        <v>3300</v>
      </c>
      <c r="J219" s="168" t="s">
        <v>244</v>
      </c>
      <c r="K219" s="169" t="s">
        <v>309</v>
      </c>
    </row>
    <row r="220" spans="1:11" s="212" customFormat="1" ht="18" customHeight="1" x14ac:dyDescent="0.2">
      <c r="A220" s="180"/>
      <c r="B220" s="162"/>
      <c r="C220" s="173"/>
      <c r="D220" s="173"/>
      <c r="E220" s="162" t="s">
        <v>270</v>
      </c>
      <c r="F220" s="175" t="s">
        <v>304</v>
      </c>
      <c r="G220" s="203"/>
      <c r="H220" s="175" t="s">
        <v>304</v>
      </c>
      <c r="I220" s="224">
        <v>0</v>
      </c>
      <c r="J220" s="216"/>
      <c r="K220" s="179" t="s">
        <v>310</v>
      </c>
    </row>
    <row r="221" spans="1:11" s="212" customFormat="1" ht="18" customHeight="1" x14ac:dyDescent="0.5">
      <c r="A221" s="180"/>
      <c r="B221" s="162"/>
      <c r="C221" s="173"/>
      <c r="D221" s="173"/>
      <c r="E221" s="174" t="s">
        <v>273</v>
      </c>
      <c r="F221" s="221" t="s">
        <v>311</v>
      </c>
      <c r="G221" s="203"/>
      <c r="H221" s="221" t="s">
        <v>311</v>
      </c>
      <c r="I221" s="224"/>
      <c r="J221" s="178"/>
      <c r="K221" s="179" t="s">
        <v>312</v>
      </c>
    </row>
    <row r="222" spans="1:11" s="212" customFormat="1" ht="18" customHeight="1" x14ac:dyDescent="0.2">
      <c r="A222" s="217"/>
      <c r="B222" s="185"/>
      <c r="C222" s="186"/>
      <c r="D222" s="186"/>
      <c r="E222" s="187">
        <v>2561</v>
      </c>
      <c r="F222" s="188" t="s">
        <v>307</v>
      </c>
      <c r="G222" s="218"/>
      <c r="H222" s="188" t="s">
        <v>307</v>
      </c>
      <c r="I222" s="225"/>
      <c r="J222" s="189"/>
      <c r="K222" s="190" t="s">
        <v>313</v>
      </c>
    </row>
    <row r="223" spans="1:11" s="212" customFormat="1" ht="18" customHeight="1" x14ac:dyDescent="0.5">
      <c r="A223" s="161">
        <v>80</v>
      </c>
      <c r="B223" s="183" t="s">
        <v>314</v>
      </c>
      <c r="C223" s="163">
        <v>2580</v>
      </c>
      <c r="D223" s="163">
        <f>G223</f>
        <v>2580</v>
      </c>
      <c r="E223" s="164" t="s">
        <v>56</v>
      </c>
      <c r="F223" s="229" t="s">
        <v>315</v>
      </c>
      <c r="G223" s="200">
        <v>2580</v>
      </c>
      <c r="H223" s="229" t="s">
        <v>315</v>
      </c>
      <c r="I223" s="223">
        <v>2580</v>
      </c>
      <c r="J223" s="230" t="s">
        <v>244</v>
      </c>
      <c r="K223" s="169" t="s">
        <v>316</v>
      </c>
    </row>
    <row r="224" spans="1:11" s="212" customFormat="1" ht="18" customHeight="1" x14ac:dyDescent="0.5">
      <c r="A224" s="231"/>
      <c r="B224" s="162" t="s">
        <v>317</v>
      </c>
      <c r="C224" s="173"/>
      <c r="D224" s="173"/>
      <c r="E224" s="174" t="s">
        <v>270</v>
      </c>
      <c r="F224" s="221" t="s">
        <v>318</v>
      </c>
      <c r="G224" s="203"/>
      <c r="H224" s="221" t="s">
        <v>318</v>
      </c>
      <c r="I224" s="224">
        <v>0</v>
      </c>
      <c r="J224" s="178"/>
      <c r="K224" s="179"/>
    </row>
    <row r="225" spans="1:11" s="212" customFormat="1" ht="18" customHeight="1" x14ac:dyDescent="0.5">
      <c r="A225" s="213"/>
      <c r="B225" s="162"/>
      <c r="C225" s="173"/>
      <c r="D225" s="173"/>
      <c r="E225" s="174" t="s">
        <v>273</v>
      </c>
      <c r="F225" s="221" t="s">
        <v>319</v>
      </c>
      <c r="G225" s="173"/>
      <c r="H225" s="221" t="s">
        <v>319</v>
      </c>
      <c r="I225" s="173">
        <v>0</v>
      </c>
      <c r="J225" s="178"/>
      <c r="K225" s="179"/>
    </row>
    <row r="226" spans="1:11" s="212" customFormat="1" ht="18" customHeight="1" x14ac:dyDescent="0.5">
      <c r="A226" s="232"/>
      <c r="B226" s="185"/>
      <c r="C226" s="186"/>
      <c r="D226" s="186"/>
      <c r="E226" s="187">
        <v>2561</v>
      </c>
      <c r="F226" s="188"/>
      <c r="G226" s="218"/>
      <c r="H226" s="188"/>
      <c r="I226" s="225">
        <v>0</v>
      </c>
      <c r="J226" s="233"/>
      <c r="K226" s="190"/>
    </row>
    <row r="227" spans="1:11" s="212" customFormat="1" ht="22.5" customHeight="1" x14ac:dyDescent="0.5">
      <c r="A227" s="161">
        <v>81</v>
      </c>
      <c r="B227" s="183" t="s">
        <v>320</v>
      </c>
      <c r="C227" s="163">
        <v>4070</v>
      </c>
      <c r="D227" s="163">
        <f>G227</f>
        <v>4070</v>
      </c>
      <c r="E227" s="164" t="s">
        <v>56</v>
      </c>
      <c r="F227" s="229" t="s">
        <v>315</v>
      </c>
      <c r="G227" s="200">
        <v>4070</v>
      </c>
      <c r="H227" s="229" t="s">
        <v>315</v>
      </c>
      <c r="I227" s="223">
        <v>4070</v>
      </c>
      <c r="J227" s="168" t="s">
        <v>244</v>
      </c>
      <c r="K227" s="169" t="s">
        <v>321</v>
      </c>
    </row>
    <row r="228" spans="1:11" s="212" customFormat="1" ht="18" customHeight="1" x14ac:dyDescent="0.2">
      <c r="A228" s="213"/>
      <c r="B228" s="234" t="s">
        <v>322</v>
      </c>
      <c r="C228" s="235"/>
      <c r="D228" s="235"/>
      <c r="E228" s="236" t="s">
        <v>270</v>
      </c>
      <c r="F228" s="237" t="s">
        <v>318</v>
      </c>
      <c r="G228" s="238"/>
      <c r="H228" s="237" t="s">
        <v>318</v>
      </c>
      <c r="I228" s="239">
        <v>0</v>
      </c>
      <c r="J228" s="216"/>
      <c r="K228" s="240"/>
    </row>
    <row r="229" spans="1:11" s="212" customFormat="1" ht="18" customHeight="1" x14ac:dyDescent="0.2">
      <c r="A229" s="241"/>
      <c r="B229" s="234"/>
      <c r="C229" s="235"/>
      <c r="D229" s="235"/>
      <c r="E229" s="236" t="s">
        <v>273</v>
      </c>
      <c r="F229" s="237" t="s">
        <v>319</v>
      </c>
      <c r="G229" s="238"/>
      <c r="H229" s="237" t="s">
        <v>319</v>
      </c>
      <c r="I229" s="239"/>
      <c r="J229" s="216"/>
      <c r="K229" s="240"/>
    </row>
    <row r="230" spans="1:11" s="212" customFormat="1" ht="18" customHeight="1" x14ac:dyDescent="0.2">
      <c r="A230" s="217"/>
      <c r="B230" s="233"/>
      <c r="C230" s="242"/>
      <c r="D230" s="242"/>
      <c r="E230" s="243">
        <v>2561</v>
      </c>
      <c r="F230" s="244"/>
      <c r="G230" s="245"/>
      <c r="H230" s="244"/>
      <c r="I230" s="246"/>
      <c r="J230" s="220"/>
      <c r="K230" s="247"/>
    </row>
    <row r="231" spans="1:11" s="212" customFormat="1" ht="20.100000000000001" customHeight="1" x14ac:dyDescent="0.2">
      <c r="A231" s="161">
        <v>82</v>
      </c>
      <c r="B231" s="248" t="s">
        <v>323</v>
      </c>
      <c r="C231" s="249">
        <v>200</v>
      </c>
      <c r="D231" s="249">
        <v>200</v>
      </c>
      <c r="E231" s="250" t="s">
        <v>56</v>
      </c>
      <c r="F231" s="251" t="s">
        <v>324</v>
      </c>
      <c r="G231" s="252">
        <v>200</v>
      </c>
      <c r="H231" s="251" t="s">
        <v>324</v>
      </c>
      <c r="I231" s="253">
        <v>200</v>
      </c>
      <c r="J231" s="168" t="s">
        <v>244</v>
      </c>
      <c r="K231" s="254" t="s">
        <v>325</v>
      </c>
    </row>
    <row r="232" spans="1:11" s="212" customFormat="1" ht="20.100000000000001" customHeight="1" x14ac:dyDescent="0.2">
      <c r="A232" s="241"/>
      <c r="B232" s="234"/>
      <c r="C232" s="235"/>
      <c r="D232" s="235"/>
      <c r="E232" s="236" t="s">
        <v>240</v>
      </c>
      <c r="F232" s="237"/>
      <c r="G232" s="238"/>
      <c r="H232" s="237"/>
      <c r="I232" s="239"/>
      <c r="J232" s="216"/>
      <c r="K232" s="240"/>
    </row>
    <row r="233" spans="1:11" s="212" customFormat="1" ht="20.100000000000001" customHeight="1" x14ac:dyDescent="0.2">
      <c r="A233" s="241"/>
      <c r="B233" s="234"/>
      <c r="C233" s="235"/>
      <c r="D233" s="235"/>
      <c r="E233" s="236" t="s">
        <v>241</v>
      </c>
      <c r="F233" s="237"/>
      <c r="G233" s="238"/>
      <c r="H233" s="237"/>
      <c r="I233" s="239"/>
      <c r="J233" s="216"/>
      <c r="K233" s="240"/>
    </row>
    <row r="234" spans="1:11" s="212" customFormat="1" ht="20.100000000000001" customHeight="1" x14ac:dyDescent="0.2">
      <c r="A234" s="255"/>
      <c r="B234" s="233"/>
      <c r="C234" s="242"/>
      <c r="D234" s="242"/>
      <c r="E234" s="243">
        <v>2561</v>
      </c>
      <c r="F234" s="244"/>
      <c r="G234" s="245"/>
      <c r="H234" s="244"/>
      <c r="I234" s="246"/>
      <c r="J234" s="220"/>
      <c r="K234" s="247"/>
    </row>
    <row r="235" spans="1:11" s="212" customFormat="1" ht="43.5" x14ac:dyDescent="0.2">
      <c r="A235" s="256">
        <v>83</v>
      </c>
      <c r="B235" s="248" t="s">
        <v>326</v>
      </c>
      <c r="C235" s="249">
        <v>38362.25</v>
      </c>
      <c r="D235" s="249">
        <f>G235+G236+G237+G238+G239+G240+G241+G242+G243+G244+G245+G246+G247+G248+G249+G250</f>
        <v>38362.25</v>
      </c>
      <c r="E235" s="250" t="s">
        <v>56</v>
      </c>
      <c r="F235" s="251" t="s">
        <v>327</v>
      </c>
      <c r="G235" s="252">
        <v>1479.25</v>
      </c>
      <c r="H235" s="251" t="s">
        <v>327</v>
      </c>
      <c r="I235" s="253">
        <v>1479.25</v>
      </c>
      <c r="J235" s="230" t="s">
        <v>244</v>
      </c>
      <c r="K235" s="254" t="s">
        <v>328</v>
      </c>
    </row>
    <row r="236" spans="1:11" s="212" customFormat="1" ht="43.5" x14ac:dyDescent="0.2">
      <c r="A236" s="241"/>
      <c r="B236" s="234"/>
      <c r="C236" s="235"/>
      <c r="D236" s="235"/>
      <c r="E236" s="236" t="s">
        <v>240</v>
      </c>
      <c r="F236" s="237" t="s">
        <v>329</v>
      </c>
      <c r="G236" s="238">
        <v>718</v>
      </c>
      <c r="H236" s="237" t="s">
        <v>329</v>
      </c>
      <c r="I236" s="239">
        <v>718</v>
      </c>
      <c r="J236" s="216"/>
      <c r="K236" s="240" t="s">
        <v>330</v>
      </c>
    </row>
    <row r="237" spans="1:11" s="212" customFormat="1" ht="22.5" customHeight="1" x14ac:dyDescent="0.2">
      <c r="A237" s="241"/>
      <c r="B237" s="234"/>
      <c r="C237" s="235"/>
      <c r="D237" s="235"/>
      <c r="E237" s="236" t="s">
        <v>241</v>
      </c>
      <c r="F237" s="237" t="s">
        <v>327</v>
      </c>
      <c r="G237" s="238">
        <v>216.75</v>
      </c>
      <c r="H237" s="237" t="s">
        <v>327</v>
      </c>
      <c r="I237" s="239">
        <v>216.75</v>
      </c>
      <c r="J237" s="216"/>
      <c r="K237" s="240" t="s">
        <v>331</v>
      </c>
    </row>
    <row r="238" spans="1:11" s="212" customFormat="1" ht="24.75" customHeight="1" x14ac:dyDescent="0.2">
      <c r="A238" s="241"/>
      <c r="B238" s="234"/>
      <c r="C238" s="235"/>
      <c r="D238" s="235"/>
      <c r="E238" s="236">
        <v>2561</v>
      </c>
      <c r="F238" s="237" t="s">
        <v>327</v>
      </c>
      <c r="G238" s="238">
        <v>7784.75</v>
      </c>
      <c r="H238" s="237" t="s">
        <v>327</v>
      </c>
      <c r="I238" s="238">
        <v>7784.75</v>
      </c>
      <c r="J238" s="216"/>
      <c r="K238" s="240" t="s">
        <v>332</v>
      </c>
    </row>
    <row r="239" spans="1:11" s="212" customFormat="1" ht="43.5" x14ac:dyDescent="0.2">
      <c r="A239" s="213"/>
      <c r="B239" s="234"/>
      <c r="C239" s="235"/>
      <c r="D239" s="235"/>
      <c r="E239" s="236"/>
      <c r="F239" s="237" t="s">
        <v>333</v>
      </c>
      <c r="G239" s="238">
        <v>2590</v>
      </c>
      <c r="H239" s="237" t="s">
        <v>333</v>
      </c>
      <c r="I239" s="239">
        <v>2590</v>
      </c>
      <c r="J239" s="216"/>
      <c r="K239" s="240" t="s">
        <v>334</v>
      </c>
    </row>
    <row r="240" spans="1:11" s="212" customFormat="1" ht="27" customHeight="1" x14ac:dyDescent="0.2">
      <c r="A240" s="213"/>
      <c r="B240" s="234"/>
      <c r="C240" s="235"/>
      <c r="D240" s="235"/>
      <c r="E240" s="236"/>
      <c r="F240" s="237" t="s">
        <v>327</v>
      </c>
      <c r="G240" s="238">
        <v>5751.5</v>
      </c>
      <c r="H240" s="237" t="s">
        <v>327</v>
      </c>
      <c r="I240" s="239">
        <v>5751.5</v>
      </c>
      <c r="J240" s="216"/>
      <c r="K240" s="240" t="s">
        <v>335</v>
      </c>
    </row>
    <row r="241" spans="1:11" s="212" customFormat="1" ht="25.5" customHeight="1" x14ac:dyDescent="0.2">
      <c r="A241" s="213"/>
      <c r="B241" s="234"/>
      <c r="C241" s="235"/>
      <c r="D241" s="235"/>
      <c r="E241" s="236"/>
      <c r="F241" s="237" t="s">
        <v>333</v>
      </c>
      <c r="G241" s="238">
        <v>2280</v>
      </c>
      <c r="H241" s="237" t="s">
        <v>333</v>
      </c>
      <c r="I241" s="239">
        <v>2280</v>
      </c>
      <c r="J241" s="234"/>
      <c r="K241" s="240" t="s">
        <v>336</v>
      </c>
    </row>
    <row r="242" spans="1:11" s="212" customFormat="1" ht="25.5" customHeight="1" x14ac:dyDescent="0.2">
      <c r="A242" s="241"/>
      <c r="B242" s="234"/>
      <c r="C242" s="235"/>
      <c r="D242" s="235"/>
      <c r="E242" s="236"/>
      <c r="F242" s="237" t="s">
        <v>337</v>
      </c>
      <c r="G242" s="238">
        <v>2800</v>
      </c>
      <c r="H242" s="237" t="s">
        <v>337</v>
      </c>
      <c r="I242" s="239">
        <v>2800</v>
      </c>
      <c r="J242" s="216"/>
      <c r="K242" s="240" t="s">
        <v>338</v>
      </c>
    </row>
    <row r="243" spans="1:11" s="212" customFormat="1" ht="43.5" x14ac:dyDescent="0.2">
      <c r="A243" s="241"/>
      <c r="B243" s="234"/>
      <c r="C243" s="235"/>
      <c r="D243" s="235"/>
      <c r="E243" s="236"/>
      <c r="F243" s="237" t="s">
        <v>339</v>
      </c>
      <c r="G243" s="238">
        <v>1700</v>
      </c>
      <c r="H243" s="237" t="s">
        <v>339</v>
      </c>
      <c r="I243" s="239">
        <v>1700</v>
      </c>
      <c r="J243" s="216"/>
      <c r="K243" s="240" t="s">
        <v>340</v>
      </c>
    </row>
    <row r="244" spans="1:11" s="170" customFormat="1" ht="20.100000000000001" customHeight="1" x14ac:dyDescent="0.2">
      <c r="A244" s="171"/>
      <c r="B244" s="162"/>
      <c r="C244" s="173"/>
      <c r="D244" s="173"/>
      <c r="E244" s="174"/>
      <c r="F244" s="175" t="s">
        <v>341</v>
      </c>
      <c r="G244" s="176">
        <v>455</v>
      </c>
      <c r="H244" s="175" t="s">
        <v>341</v>
      </c>
      <c r="I244" s="177">
        <v>455</v>
      </c>
      <c r="J244" s="178"/>
      <c r="K244" s="179" t="s">
        <v>342</v>
      </c>
    </row>
    <row r="245" spans="1:11" s="170" customFormat="1" ht="20.100000000000001" customHeight="1" x14ac:dyDescent="0.2">
      <c r="A245" s="180"/>
      <c r="B245" s="162"/>
      <c r="C245" s="173"/>
      <c r="D245" s="173"/>
      <c r="E245" s="174"/>
      <c r="F245" s="175" t="s">
        <v>343</v>
      </c>
      <c r="G245" s="176">
        <v>2729</v>
      </c>
      <c r="H245" s="175" t="s">
        <v>343</v>
      </c>
      <c r="I245" s="177">
        <v>2729</v>
      </c>
      <c r="J245" s="178"/>
      <c r="K245" s="179" t="s">
        <v>344</v>
      </c>
    </row>
    <row r="246" spans="1:11" s="170" customFormat="1" ht="20.100000000000001" customHeight="1" x14ac:dyDescent="0.2">
      <c r="A246" s="171"/>
      <c r="B246" s="162"/>
      <c r="C246" s="173"/>
      <c r="D246" s="173"/>
      <c r="E246" s="174"/>
      <c r="F246" s="175" t="s">
        <v>345</v>
      </c>
      <c r="G246" s="176">
        <v>1400</v>
      </c>
      <c r="H246" s="175" t="s">
        <v>345</v>
      </c>
      <c r="I246" s="177">
        <v>1400</v>
      </c>
      <c r="J246" s="178"/>
      <c r="K246" s="179" t="s">
        <v>346</v>
      </c>
    </row>
    <row r="247" spans="1:11" s="170" customFormat="1" ht="20.100000000000001" customHeight="1" x14ac:dyDescent="0.2">
      <c r="A247" s="180"/>
      <c r="B247" s="162"/>
      <c r="C247" s="173"/>
      <c r="D247" s="173"/>
      <c r="E247" s="174"/>
      <c r="F247" s="175" t="s">
        <v>347</v>
      </c>
      <c r="G247" s="176">
        <v>3855</v>
      </c>
      <c r="H247" s="175" t="s">
        <v>347</v>
      </c>
      <c r="I247" s="177">
        <v>3855</v>
      </c>
      <c r="J247" s="178"/>
      <c r="K247" s="179" t="s">
        <v>348</v>
      </c>
    </row>
    <row r="248" spans="1:11" s="170" customFormat="1" ht="21.75" customHeight="1" x14ac:dyDescent="0.2">
      <c r="A248" s="171"/>
      <c r="B248" s="162"/>
      <c r="C248" s="173"/>
      <c r="D248" s="173"/>
      <c r="E248" s="174"/>
      <c r="F248" s="175" t="s">
        <v>343</v>
      </c>
      <c r="G248" s="176">
        <v>2875</v>
      </c>
      <c r="H248" s="175" t="s">
        <v>343</v>
      </c>
      <c r="I248" s="177">
        <v>2875</v>
      </c>
      <c r="J248" s="178"/>
      <c r="K248" s="179" t="s">
        <v>349</v>
      </c>
    </row>
    <row r="249" spans="1:11" s="170" customFormat="1" ht="22.5" customHeight="1" x14ac:dyDescent="0.2">
      <c r="A249" s="171"/>
      <c r="B249" s="162"/>
      <c r="C249" s="214"/>
      <c r="D249" s="173"/>
      <c r="E249" s="174"/>
      <c r="F249" s="175" t="s">
        <v>350</v>
      </c>
      <c r="G249" s="176">
        <v>1500</v>
      </c>
      <c r="H249" s="175" t="s">
        <v>350</v>
      </c>
      <c r="I249" s="177">
        <v>1500</v>
      </c>
      <c r="J249" s="162"/>
      <c r="K249" s="179" t="s">
        <v>351</v>
      </c>
    </row>
    <row r="250" spans="1:11" s="170" customFormat="1" ht="22.5" customHeight="1" x14ac:dyDescent="0.2">
      <c r="A250" s="184"/>
      <c r="B250" s="185"/>
      <c r="C250" s="186"/>
      <c r="D250" s="186"/>
      <c r="E250" s="187"/>
      <c r="F250" s="188" t="s">
        <v>329</v>
      </c>
      <c r="G250" s="181">
        <v>228</v>
      </c>
      <c r="H250" s="188" t="s">
        <v>329</v>
      </c>
      <c r="I250" s="182">
        <v>228</v>
      </c>
      <c r="J250" s="189"/>
      <c r="K250" s="190" t="s">
        <v>352</v>
      </c>
    </row>
    <row r="251" spans="1:11" s="212" customFormat="1" ht="24.75" customHeight="1" x14ac:dyDescent="0.2">
      <c r="A251" s="256">
        <v>84</v>
      </c>
      <c r="B251" s="248" t="s">
        <v>353</v>
      </c>
      <c r="C251" s="249">
        <v>1220</v>
      </c>
      <c r="D251" s="249">
        <f>G251+G252</f>
        <v>1220</v>
      </c>
      <c r="E251" s="250" t="s">
        <v>56</v>
      </c>
      <c r="F251" s="251" t="s">
        <v>354</v>
      </c>
      <c r="G251" s="252">
        <v>800</v>
      </c>
      <c r="H251" s="251" t="s">
        <v>354</v>
      </c>
      <c r="I251" s="253">
        <v>800</v>
      </c>
      <c r="J251" s="230" t="s">
        <v>244</v>
      </c>
      <c r="K251" s="254" t="s">
        <v>355</v>
      </c>
    </row>
    <row r="252" spans="1:11" s="212" customFormat="1" ht="29.25" customHeight="1" x14ac:dyDescent="0.2">
      <c r="A252" s="241"/>
      <c r="B252" s="234"/>
      <c r="C252" s="235"/>
      <c r="D252" s="235"/>
      <c r="E252" s="236" t="s">
        <v>240</v>
      </c>
      <c r="F252" s="237" t="s">
        <v>356</v>
      </c>
      <c r="G252" s="238">
        <v>420</v>
      </c>
      <c r="H252" s="237" t="s">
        <v>356</v>
      </c>
      <c r="I252" s="239">
        <v>420</v>
      </c>
      <c r="J252" s="216"/>
      <c r="K252" s="240" t="s">
        <v>357</v>
      </c>
    </row>
    <row r="253" spans="1:11" s="212" customFormat="1" x14ac:dyDescent="0.2">
      <c r="A253" s="213"/>
      <c r="B253" s="234"/>
      <c r="C253" s="235"/>
      <c r="D253" s="235"/>
      <c r="E253" s="236" t="s">
        <v>241</v>
      </c>
      <c r="F253" s="237"/>
      <c r="G253" s="238"/>
      <c r="H253" s="237"/>
      <c r="I253" s="239"/>
      <c r="J253" s="216"/>
      <c r="K253" s="240"/>
    </row>
    <row r="254" spans="1:11" s="212" customFormat="1" ht="18.75" customHeight="1" x14ac:dyDescent="0.2">
      <c r="A254" s="255"/>
      <c r="B254" s="233"/>
      <c r="C254" s="242"/>
      <c r="D254" s="242"/>
      <c r="E254" s="243">
        <v>2561</v>
      </c>
      <c r="F254" s="244"/>
      <c r="G254" s="245"/>
      <c r="H254" s="244"/>
      <c r="I254" s="246"/>
      <c r="J254" s="233"/>
      <c r="K254" s="247"/>
    </row>
    <row r="255" spans="1:11" s="212" customFormat="1" ht="43.5" x14ac:dyDescent="0.2">
      <c r="A255" s="256">
        <v>85</v>
      </c>
      <c r="B255" s="248" t="s">
        <v>326</v>
      </c>
      <c r="C255" s="249">
        <v>7338.5</v>
      </c>
      <c r="D255" s="249">
        <f>G255+G256+G257+G258+G259+G260</f>
        <v>7338.5</v>
      </c>
      <c r="E255" s="250" t="s">
        <v>56</v>
      </c>
      <c r="F255" s="251" t="s">
        <v>327</v>
      </c>
      <c r="G255" s="252">
        <v>627</v>
      </c>
      <c r="H255" s="251" t="s">
        <v>327</v>
      </c>
      <c r="I255" s="253">
        <v>627</v>
      </c>
      <c r="J255" s="230" t="s">
        <v>244</v>
      </c>
      <c r="K255" s="254" t="s">
        <v>358</v>
      </c>
    </row>
    <row r="256" spans="1:11" s="212" customFormat="1" ht="43.5" x14ac:dyDescent="0.2">
      <c r="A256" s="241"/>
      <c r="B256" s="234"/>
      <c r="C256" s="235"/>
      <c r="D256" s="235"/>
      <c r="E256" s="236" t="s">
        <v>240</v>
      </c>
      <c r="F256" s="237" t="s">
        <v>359</v>
      </c>
      <c r="G256" s="238">
        <v>236</v>
      </c>
      <c r="H256" s="237" t="s">
        <v>359</v>
      </c>
      <c r="I256" s="239">
        <v>236</v>
      </c>
      <c r="J256" s="216"/>
      <c r="K256" s="240" t="s">
        <v>360</v>
      </c>
    </row>
    <row r="257" spans="1:11" s="212" customFormat="1" ht="43.5" x14ac:dyDescent="0.2">
      <c r="A257" s="213"/>
      <c r="B257" s="234"/>
      <c r="C257" s="235"/>
      <c r="D257" s="235"/>
      <c r="E257" s="236" t="s">
        <v>241</v>
      </c>
      <c r="F257" s="237" t="s">
        <v>343</v>
      </c>
      <c r="G257" s="238">
        <v>1716</v>
      </c>
      <c r="H257" s="237" t="s">
        <v>343</v>
      </c>
      <c r="I257" s="239">
        <v>1716</v>
      </c>
      <c r="J257" s="216"/>
      <c r="K257" s="240" t="s">
        <v>361</v>
      </c>
    </row>
    <row r="258" spans="1:11" s="212" customFormat="1" ht="21.75" customHeight="1" x14ac:dyDescent="0.2">
      <c r="A258" s="213"/>
      <c r="B258" s="234"/>
      <c r="C258" s="235"/>
      <c r="D258" s="235"/>
      <c r="E258" s="236">
        <v>2561</v>
      </c>
      <c r="F258" s="237" t="s">
        <v>350</v>
      </c>
      <c r="G258" s="238">
        <v>600</v>
      </c>
      <c r="H258" s="237" t="s">
        <v>350</v>
      </c>
      <c r="I258" s="239">
        <v>600</v>
      </c>
      <c r="J258" s="216"/>
      <c r="K258" s="240" t="s">
        <v>362</v>
      </c>
    </row>
    <row r="259" spans="1:11" s="212" customFormat="1" ht="43.5" x14ac:dyDescent="0.2">
      <c r="A259" s="241"/>
      <c r="B259" s="234"/>
      <c r="C259" s="235"/>
      <c r="D259" s="235"/>
      <c r="E259" s="236"/>
      <c r="F259" s="237" t="s">
        <v>327</v>
      </c>
      <c r="G259" s="238">
        <v>3659.5</v>
      </c>
      <c r="H259" s="237" t="s">
        <v>327</v>
      </c>
      <c r="I259" s="239">
        <v>3659.5</v>
      </c>
      <c r="J259" s="216"/>
      <c r="K259" s="240" t="s">
        <v>363</v>
      </c>
    </row>
    <row r="260" spans="1:11" s="212" customFormat="1" ht="43.5" x14ac:dyDescent="0.2">
      <c r="A260" s="255"/>
      <c r="B260" s="233"/>
      <c r="C260" s="242"/>
      <c r="D260" s="242"/>
      <c r="E260" s="243"/>
      <c r="F260" s="244" t="s">
        <v>364</v>
      </c>
      <c r="G260" s="245">
        <v>500</v>
      </c>
      <c r="H260" s="244" t="s">
        <v>364</v>
      </c>
      <c r="I260" s="246">
        <v>500</v>
      </c>
      <c r="J260" s="233"/>
      <c r="K260" s="247" t="s">
        <v>365</v>
      </c>
    </row>
    <row r="261" spans="1:11" s="212" customFormat="1" ht="43.5" x14ac:dyDescent="0.2">
      <c r="A261" s="256">
        <v>86</v>
      </c>
      <c r="B261" s="248" t="s">
        <v>326</v>
      </c>
      <c r="C261" s="249">
        <v>18472.5</v>
      </c>
      <c r="D261" s="249">
        <f>G261+G262+G263+G264+G265+G266+G267+G268+G269+G270+G271+G272</f>
        <v>18472.5</v>
      </c>
      <c r="E261" s="250" t="s">
        <v>56</v>
      </c>
      <c r="F261" s="251" t="s">
        <v>327</v>
      </c>
      <c r="G261" s="252">
        <v>908</v>
      </c>
      <c r="H261" s="251" t="s">
        <v>327</v>
      </c>
      <c r="I261" s="253">
        <v>908</v>
      </c>
      <c r="J261" s="230" t="s">
        <v>244</v>
      </c>
      <c r="K261" s="254" t="s">
        <v>366</v>
      </c>
    </row>
    <row r="262" spans="1:11" s="212" customFormat="1" ht="24.75" customHeight="1" x14ac:dyDescent="0.2">
      <c r="A262" s="213"/>
      <c r="B262" s="234" t="s">
        <v>367</v>
      </c>
      <c r="C262" s="235"/>
      <c r="D262" s="235"/>
      <c r="E262" s="236" t="s">
        <v>240</v>
      </c>
      <c r="F262" s="237" t="s">
        <v>364</v>
      </c>
      <c r="G262" s="238">
        <v>1120</v>
      </c>
      <c r="H262" s="237" t="s">
        <v>364</v>
      </c>
      <c r="I262" s="239">
        <v>1120</v>
      </c>
      <c r="J262" s="216"/>
      <c r="K262" s="240" t="s">
        <v>368</v>
      </c>
    </row>
    <row r="263" spans="1:11" s="212" customFormat="1" ht="43.5" x14ac:dyDescent="0.2">
      <c r="A263" s="213"/>
      <c r="B263" s="234"/>
      <c r="C263" s="235"/>
      <c r="D263" s="235"/>
      <c r="E263" s="236" t="s">
        <v>241</v>
      </c>
      <c r="F263" s="237" t="s">
        <v>329</v>
      </c>
      <c r="G263" s="238">
        <v>676</v>
      </c>
      <c r="H263" s="237" t="s">
        <v>329</v>
      </c>
      <c r="I263" s="239">
        <v>676</v>
      </c>
      <c r="J263" s="216"/>
      <c r="K263" s="240" t="s">
        <v>369</v>
      </c>
    </row>
    <row r="264" spans="1:11" s="260" customFormat="1" ht="25.5" customHeight="1" x14ac:dyDescent="0.2">
      <c r="A264" s="257"/>
      <c r="B264" s="258"/>
      <c r="C264" s="259"/>
      <c r="D264" s="259"/>
      <c r="E264" s="174">
        <v>2561</v>
      </c>
      <c r="F264" s="175" t="s">
        <v>327</v>
      </c>
      <c r="G264" s="176">
        <v>2985.5</v>
      </c>
      <c r="H264" s="175" t="s">
        <v>327</v>
      </c>
      <c r="I264" s="177">
        <v>2985.5</v>
      </c>
      <c r="J264" s="178"/>
      <c r="K264" s="179" t="s">
        <v>370</v>
      </c>
    </row>
    <row r="265" spans="1:11" s="212" customFormat="1" ht="43.5" x14ac:dyDescent="0.2">
      <c r="A265" s="241"/>
      <c r="B265" s="234"/>
      <c r="C265" s="235"/>
      <c r="D265" s="235"/>
      <c r="E265" s="174"/>
      <c r="F265" s="175" t="s">
        <v>343</v>
      </c>
      <c r="G265" s="176">
        <v>974</v>
      </c>
      <c r="H265" s="175" t="s">
        <v>343</v>
      </c>
      <c r="I265" s="177">
        <v>974</v>
      </c>
      <c r="J265" s="178"/>
      <c r="K265" s="179" t="s">
        <v>371</v>
      </c>
    </row>
    <row r="266" spans="1:11" s="212" customFormat="1" ht="27" customHeight="1" x14ac:dyDescent="0.2">
      <c r="A266" s="241"/>
      <c r="B266" s="234"/>
      <c r="C266" s="235"/>
      <c r="D266" s="235"/>
      <c r="E266" s="236"/>
      <c r="F266" s="237" t="s">
        <v>343</v>
      </c>
      <c r="G266" s="238">
        <v>1570</v>
      </c>
      <c r="H266" s="237" t="s">
        <v>343</v>
      </c>
      <c r="I266" s="239">
        <v>1570</v>
      </c>
      <c r="J266" s="216"/>
      <c r="K266" s="240" t="s">
        <v>372</v>
      </c>
    </row>
    <row r="267" spans="1:11" s="212" customFormat="1" ht="43.5" x14ac:dyDescent="0.2">
      <c r="A267" s="213"/>
      <c r="B267" s="234"/>
      <c r="C267" s="235"/>
      <c r="D267" s="235"/>
      <c r="E267" s="236"/>
      <c r="F267" s="237" t="s">
        <v>347</v>
      </c>
      <c r="G267" s="238">
        <v>655</v>
      </c>
      <c r="H267" s="237" t="s">
        <v>347</v>
      </c>
      <c r="I267" s="239">
        <v>655</v>
      </c>
      <c r="J267" s="216"/>
      <c r="K267" s="240" t="s">
        <v>373</v>
      </c>
    </row>
    <row r="268" spans="1:11" s="212" customFormat="1" ht="43.5" x14ac:dyDescent="0.2">
      <c r="A268" s="241"/>
      <c r="B268" s="234"/>
      <c r="C268" s="235"/>
      <c r="D268" s="235"/>
      <c r="E268" s="236"/>
      <c r="F268" s="237" t="s">
        <v>327</v>
      </c>
      <c r="G268" s="238">
        <v>291</v>
      </c>
      <c r="H268" s="237" t="s">
        <v>327</v>
      </c>
      <c r="I268" s="239">
        <v>291</v>
      </c>
      <c r="J268" s="216"/>
      <c r="K268" s="240" t="s">
        <v>374</v>
      </c>
    </row>
    <row r="269" spans="1:11" s="212" customFormat="1" ht="43.5" x14ac:dyDescent="0.2">
      <c r="A269" s="241"/>
      <c r="B269" s="234"/>
      <c r="C269" s="235"/>
      <c r="D269" s="235"/>
      <c r="E269" s="236"/>
      <c r="F269" s="237" t="s">
        <v>375</v>
      </c>
      <c r="G269" s="238">
        <v>2793</v>
      </c>
      <c r="H269" s="237" t="s">
        <v>375</v>
      </c>
      <c r="I269" s="239">
        <v>2793</v>
      </c>
      <c r="J269" s="216"/>
      <c r="K269" s="240" t="s">
        <v>376</v>
      </c>
    </row>
    <row r="270" spans="1:11" s="212" customFormat="1" ht="43.5" x14ac:dyDescent="0.2">
      <c r="A270" s="241"/>
      <c r="B270" s="234"/>
      <c r="C270" s="235"/>
      <c r="D270" s="235"/>
      <c r="E270" s="236"/>
      <c r="F270" s="237" t="s">
        <v>377</v>
      </c>
      <c r="G270" s="238">
        <v>1250</v>
      </c>
      <c r="H270" s="237" t="s">
        <v>377</v>
      </c>
      <c r="I270" s="239">
        <v>1250</v>
      </c>
      <c r="J270" s="234"/>
      <c r="K270" s="240" t="s">
        <v>378</v>
      </c>
    </row>
    <row r="271" spans="1:11" s="212" customFormat="1" ht="20.100000000000001" customHeight="1" x14ac:dyDescent="0.2">
      <c r="A271" s="213"/>
      <c r="B271" s="234"/>
      <c r="C271" s="235"/>
      <c r="D271" s="235"/>
      <c r="E271" s="236"/>
      <c r="F271" s="237" t="s">
        <v>379</v>
      </c>
      <c r="G271" s="238">
        <v>3500</v>
      </c>
      <c r="H271" s="237" t="s">
        <v>379</v>
      </c>
      <c r="I271" s="239">
        <v>3500</v>
      </c>
      <c r="J271" s="216"/>
      <c r="K271" s="240" t="s">
        <v>380</v>
      </c>
    </row>
    <row r="272" spans="1:11" s="212" customFormat="1" ht="43.5" x14ac:dyDescent="0.2">
      <c r="A272" s="255"/>
      <c r="B272" s="233"/>
      <c r="C272" s="242"/>
      <c r="D272" s="242"/>
      <c r="E272" s="243"/>
      <c r="F272" s="244" t="s">
        <v>381</v>
      </c>
      <c r="G272" s="245">
        <v>1750</v>
      </c>
      <c r="H272" s="244" t="s">
        <v>381</v>
      </c>
      <c r="I272" s="246">
        <v>1750</v>
      </c>
      <c r="J272" s="220"/>
      <c r="K272" s="247" t="s">
        <v>382</v>
      </c>
    </row>
    <row r="273" spans="1:11" s="212" customFormat="1" ht="43.5" x14ac:dyDescent="0.2">
      <c r="A273" s="256">
        <v>87</v>
      </c>
      <c r="B273" s="248" t="s">
        <v>326</v>
      </c>
      <c r="C273" s="249">
        <v>39912</v>
      </c>
      <c r="D273" s="249">
        <f>G273+G274+G275+G276+G277+G278+G279+G280+G281+G282+G283+G284+G285</f>
        <v>39912</v>
      </c>
      <c r="E273" s="250" t="s">
        <v>56</v>
      </c>
      <c r="F273" s="251" t="s">
        <v>327</v>
      </c>
      <c r="G273" s="252">
        <v>16783</v>
      </c>
      <c r="H273" s="251" t="s">
        <v>327</v>
      </c>
      <c r="I273" s="253">
        <v>16783</v>
      </c>
      <c r="J273" s="230" t="s">
        <v>244</v>
      </c>
      <c r="K273" s="254" t="s">
        <v>383</v>
      </c>
    </row>
    <row r="274" spans="1:11" s="212" customFormat="1" ht="28.5" customHeight="1" x14ac:dyDescent="0.2">
      <c r="A274" s="213"/>
      <c r="B274" s="234"/>
      <c r="C274" s="235"/>
      <c r="D274" s="235"/>
      <c r="E274" s="236" t="s">
        <v>240</v>
      </c>
      <c r="F274" s="237" t="s">
        <v>384</v>
      </c>
      <c r="G274" s="238">
        <v>1433</v>
      </c>
      <c r="H274" s="237" t="s">
        <v>384</v>
      </c>
      <c r="I274" s="239">
        <v>1433</v>
      </c>
      <c r="J274" s="216"/>
      <c r="K274" s="240" t="s">
        <v>385</v>
      </c>
    </row>
    <row r="275" spans="1:11" s="212" customFormat="1" ht="43.5" x14ac:dyDescent="0.2">
      <c r="A275" s="241"/>
      <c r="B275" s="234"/>
      <c r="C275" s="235"/>
      <c r="D275" s="235"/>
      <c r="E275" s="236" t="s">
        <v>241</v>
      </c>
      <c r="F275" s="237" t="s">
        <v>350</v>
      </c>
      <c r="G275" s="238">
        <v>1340</v>
      </c>
      <c r="H275" s="237" t="s">
        <v>350</v>
      </c>
      <c r="I275" s="239">
        <v>1340</v>
      </c>
      <c r="J275" s="216"/>
      <c r="K275" s="240" t="s">
        <v>386</v>
      </c>
    </row>
    <row r="276" spans="1:11" s="212" customFormat="1" ht="43.5" x14ac:dyDescent="0.2">
      <c r="A276" s="241"/>
      <c r="B276" s="234"/>
      <c r="C276" s="235"/>
      <c r="D276" s="235"/>
      <c r="E276" s="236">
        <v>2561</v>
      </c>
      <c r="F276" s="237" t="s">
        <v>387</v>
      </c>
      <c r="G276" s="238">
        <v>3322</v>
      </c>
      <c r="H276" s="237" t="s">
        <v>387</v>
      </c>
      <c r="I276" s="239">
        <v>3322</v>
      </c>
      <c r="J276" s="216"/>
      <c r="K276" s="240" t="s">
        <v>388</v>
      </c>
    </row>
    <row r="277" spans="1:11" s="212" customFormat="1" ht="43.5" x14ac:dyDescent="0.2">
      <c r="A277" s="213"/>
      <c r="B277" s="234"/>
      <c r="C277" s="235"/>
      <c r="D277" s="235"/>
      <c r="E277" s="236"/>
      <c r="F277" s="237" t="s">
        <v>347</v>
      </c>
      <c r="G277" s="238">
        <v>1990</v>
      </c>
      <c r="H277" s="237" t="s">
        <v>347</v>
      </c>
      <c r="I277" s="239">
        <v>1990</v>
      </c>
      <c r="J277" s="216"/>
      <c r="K277" s="240" t="s">
        <v>389</v>
      </c>
    </row>
    <row r="278" spans="1:11" s="212" customFormat="1" ht="43.5" x14ac:dyDescent="0.2">
      <c r="A278" s="213"/>
      <c r="B278" s="234"/>
      <c r="C278" s="235"/>
      <c r="D278" s="238"/>
      <c r="E278" s="236"/>
      <c r="F278" s="237" t="s">
        <v>341</v>
      </c>
      <c r="G278" s="238">
        <v>455</v>
      </c>
      <c r="H278" s="237" t="s">
        <v>341</v>
      </c>
      <c r="I278" s="239">
        <v>455</v>
      </c>
      <c r="J278" s="216"/>
      <c r="K278" s="240" t="s">
        <v>390</v>
      </c>
    </row>
    <row r="279" spans="1:11" s="212" customFormat="1" ht="43.5" x14ac:dyDescent="0.2">
      <c r="A279" s="241"/>
      <c r="B279" s="234"/>
      <c r="C279" s="235"/>
      <c r="D279" s="235"/>
      <c r="E279" s="236"/>
      <c r="F279" s="237" t="s">
        <v>391</v>
      </c>
      <c r="G279" s="238">
        <v>575</v>
      </c>
      <c r="H279" s="237" t="s">
        <v>391</v>
      </c>
      <c r="I279" s="239">
        <v>575</v>
      </c>
      <c r="J279" s="234"/>
      <c r="K279" s="240" t="s">
        <v>392</v>
      </c>
    </row>
    <row r="280" spans="1:11" s="212" customFormat="1" ht="43.5" x14ac:dyDescent="0.2">
      <c r="A280" s="241"/>
      <c r="B280" s="234"/>
      <c r="C280" s="235"/>
      <c r="D280" s="235"/>
      <c r="E280" s="236"/>
      <c r="F280" s="237" t="s">
        <v>337</v>
      </c>
      <c r="G280" s="238">
        <v>2800</v>
      </c>
      <c r="H280" s="237" t="s">
        <v>337</v>
      </c>
      <c r="I280" s="239">
        <v>2800</v>
      </c>
      <c r="J280" s="216"/>
      <c r="K280" s="240" t="s">
        <v>393</v>
      </c>
    </row>
    <row r="281" spans="1:11" s="212" customFormat="1" ht="27" customHeight="1" x14ac:dyDescent="0.2">
      <c r="A281" s="213"/>
      <c r="B281" s="234"/>
      <c r="C281" s="235"/>
      <c r="D281" s="235"/>
      <c r="E281" s="236"/>
      <c r="F281" s="237" t="s">
        <v>394</v>
      </c>
      <c r="G281" s="238">
        <v>960</v>
      </c>
      <c r="H281" s="237" t="s">
        <v>394</v>
      </c>
      <c r="I281" s="239">
        <v>960</v>
      </c>
      <c r="J281" s="216"/>
      <c r="K281" s="240" t="s">
        <v>395</v>
      </c>
    </row>
    <row r="282" spans="1:11" s="212" customFormat="1" ht="25.5" customHeight="1" x14ac:dyDescent="0.2">
      <c r="A282" s="213"/>
      <c r="B282" s="234"/>
      <c r="C282" s="235"/>
      <c r="D282" s="235"/>
      <c r="E282" s="236"/>
      <c r="F282" s="237" t="s">
        <v>329</v>
      </c>
      <c r="G282" s="238">
        <v>1855</v>
      </c>
      <c r="H282" s="237" t="s">
        <v>329</v>
      </c>
      <c r="I282" s="239">
        <v>1855</v>
      </c>
      <c r="J282" s="216"/>
      <c r="K282" s="240" t="s">
        <v>396</v>
      </c>
    </row>
    <row r="283" spans="1:11" s="212" customFormat="1" ht="43.5" x14ac:dyDescent="0.2">
      <c r="A283" s="213"/>
      <c r="B283" s="234"/>
      <c r="C283" s="235"/>
      <c r="D283" s="235"/>
      <c r="E283" s="236"/>
      <c r="F283" s="237" t="s">
        <v>364</v>
      </c>
      <c r="G283" s="238">
        <v>3775</v>
      </c>
      <c r="H283" s="237" t="s">
        <v>364</v>
      </c>
      <c r="I283" s="239">
        <v>3775</v>
      </c>
      <c r="J283" s="216"/>
      <c r="K283" s="240" t="s">
        <v>397</v>
      </c>
    </row>
    <row r="284" spans="1:11" s="212" customFormat="1" ht="43.5" x14ac:dyDescent="0.2">
      <c r="A284" s="213"/>
      <c r="B284" s="234"/>
      <c r="C284" s="235"/>
      <c r="D284" s="235"/>
      <c r="E284" s="236"/>
      <c r="F284" s="237" t="s">
        <v>343</v>
      </c>
      <c r="G284" s="238">
        <v>1829</v>
      </c>
      <c r="H284" s="237" t="s">
        <v>343</v>
      </c>
      <c r="I284" s="239">
        <v>1829</v>
      </c>
      <c r="J284" s="216"/>
      <c r="K284" s="240" t="s">
        <v>398</v>
      </c>
    </row>
    <row r="285" spans="1:11" s="212" customFormat="1" ht="21.75" customHeight="1" x14ac:dyDescent="0.2">
      <c r="A285" s="255"/>
      <c r="B285" s="233"/>
      <c r="C285" s="242"/>
      <c r="D285" s="242"/>
      <c r="E285" s="243"/>
      <c r="F285" s="244" t="s">
        <v>343</v>
      </c>
      <c r="G285" s="245">
        <v>2795</v>
      </c>
      <c r="H285" s="244" t="s">
        <v>343</v>
      </c>
      <c r="I285" s="246">
        <v>2795</v>
      </c>
      <c r="J285" s="220"/>
      <c r="K285" s="247" t="s">
        <v>399</v>
      </c>
    </row>
    <row r="286" spans="1:11" s="212" customFormat="1" ht="65.25" x14ac:dyDescent="0.2">
      <c r="A286" s="256">
        <v>88</v>
      </c>
      <c r="B286" s="248" t="s">
        <v>400</v>
      </c>
      <c r="C286" s="249">
        <v>687</v>
      </c>
      <c r="D286" s="249">
        <f>G286</f>
        <v>687</v>
      </c>
      <c r="E286" s="250" t="s">
        <v>56</v>
      </c>
      <c r="F286" s="251" t="s">
        <v>401</v>
      </c>
      <c r="G286" s="252">
        <v>687</v>
      </c>
      <c r="H286" s="251" t="s">
        <v>401</v>
      </c>
      <c r="I286" s="253">
        <v>687</v>
      </c>
      <c r="J286" s="230" t="s">
        <v>244</v>
      </c>
      <c r="K286" s="254" t="s">
        <v>402</v>
      </c>
    </row>
    <row r="287" spans="1:11" s="212" customFormat="1" x14ac:dyDescent="0.2">
      <c r="A287" s="241"/>
      <c r="B287" s="234"/>
      <c r="C287" s="235"/>
      <c r="D287" s="235"/>
      <c r="E287" s="236" t="s">
        <v>240</v>
      </c>
      <c r="F287" s="237"/>
      <c r="G287" s="238"/>
      <c r="H287" s="237"/>
      <c r="I287" s="239"/>
      <c r="J287" s="216"/>
      <c r="K287" s="240"/>
    </row>
    <row r="288" spans="1:11" s="212" customFormat="1" x14ac:dyDescent="0.2">
      <c r="A288" s="241"/>
      <c r="B288" s="234"/>
      <c r="C288" s="235"/>
      <c r="D288" s="235"/>
      <c r="E288" s="236" t="s">
        <v>241</v>
      </c>
      <c r="F288" s="237"/>
      <c r="G288" s="238"/>
      <c r="H288" s="237"/>
      <c r="I288" s="239"/>
      <c r="J288" s="216"/>
      <c r="K288" s="240"/>
    </row>
    <row r="289" spans="1:11" s="212" customFormat="1" x14ac:dyDescent="0.2">
      <c r="A289" s="255"/>
      <c r="B289" s="233"/>
      <c r="C289" s="242"/>
      <c r="D289" s="242"/>
      <c r="E289" s="243">
        <v>2561</v>
      </c>
      <c r="F289" s="244"/>
      <c r="G289" s="245"/>
      <c r="H289" s="244"/>
      <c r="I289" s="246"/>
      <c r="J289" s="220"/>
      <c r="K289" s="247"/>
    </row>
    <row r="290" spans="1:11" s="212" customFormat="1" ht="43.5" x14ac:dyDescent="0.2">
      <c r="A290" s="256">
        <v>89</v>
      </c>
      <c r="B290" s="248" t="s">
        <v>403</v>
      </c>
      <c r="C290" s="249">
        <v>5331.5</v>
      </c>
      <c r="D290" s="249">
        <f>G290+G291+G292+G293+G294</f>
        <v>5331.5</v>
      </c>
      <c r="E290" s="250" t="s">
        <v>56</v>
      </c>
      <c r="F290" s="251" t="s">
        <v>343</v>
      </c>
      <c r="G290" s="252">
        <v>302</v>
      </c>
      <c r="H290" s="251" t="s">
        <v>343</v>
      </c>
      <c r="I290" s="253">
        <v>302</v>
      </c>
      <c r="J290" s="230" t="s">
        <v>244</v>
      </c>
      <c r="K290" s="254" t="s">
        <v>404</v>
      </c>
    </row>
    <row r="291" spans="1:11" s="212" customFormat="1" ht="43.5" x14ac:dyDescent="0.2">
      <c r="A291" s="241"/>
      <c r="B291" s="234"/>
      <c r="C291" s="235"/>
      <c r="D291" s="235"/>
      <c r="E291" s="236" t="s">
        <v>240</v>
      </c>
      <c r="F291" s="237" t="s">
        <v>364</v>
      </c>
      <c r="G291" s="238">
        <v>1260</v>
      </c>
      <c r="H291" s="237" t="s">
        <v>364</v>
      </c>
      <c r="I291" s="239">
        <v>1260</v>
      </c>
      <c r="J291" s="216"/>
      <c r="K291" s="240" t="s">
        <v>405</v>
      </c>
    </row>
    <row r="292" spans="1:11" s="212" customFormat="1" ht="43.5" x14ac:dyDescent="0.2">
      <c r="A292" s="213"/>
      <c r="B292" s="234"/>
      <c r="C292" s="235"/>
      <c r="D292" s="235"/>
      <c r="E292" s="236" t="s">
        <v>241</v>
      </c>
      <c r="F292" s="237" t="s">
        <v>343</v>
      </c>
      <c r="G292" s="238">
        <v>1819.5</v>
      </c>
      <c r="H292" s="237" t="s">
        <v>343</v>
      </c>
      <c r="I292" s="239">
        <v>1819.5</v>
      </c>
      <c r="J292" s="216"/>
      <c r="K292" s="240" t="s">
        <v>406</v>
      </c>
    </row>
    <row r="293" spans="1:11" s="212" customFormat="1" ht="43.5" x14ac:dyDescent="0.2">
      <c r="A293" s="241"/>
      <c r="B293" s="234"/>
      <c r="C293" s="235"/>
      <c r="D293" s="235"/>
      <c r="E293" s="236">
        <v>2561</v>
      </c>
      <c r="F293" s="237" t="s">
        <v>347</v>
      </c>
      <c r="G293" s="238">
        <v>940</v>
      </c>
      <c r="H293" s="237" t="s">
        <v>347</v>
      </c>
      <c r="I293" s="239">
        <v>940</v>
      </c>
      <c r="J293" s="216"/>
      <c r="K293" s="240" t="s">
        <v>407</v>
      </c>
    </row>
    <row r="294" spans="1:11" s="212" customFormat="1" ht="43.5" x14ac:dyDescent="0.2">
      <c r="A294" s="255"/>
      <c r="B294" s="233"/>
      <c r="C294" s="242"/>
      <c r="D294" s="242"/>
      <c r="E294" s="243"/>
      <c r="F294" s="244" t="s">
        <v>343</v>
      </c>
      <c r="G294" s="245">
        <v>1010</v>
      </c>
      <c r="H294" s="244" t="s">
        <v>343</v>
      </c>
      <c r="I294" s="246">
        <v>1010</v>
      </c>
      <c r="J294" s="220"/>
      <c r="K294" s="247" t="s">
        <v>408</v>
      </c>
    </row>
    <row r="295" spans="1:11" s="212" customFormat="1" ht="43.5" x14ac:dyDescent="0.2">
      <c r="A295" s="256">
        <v>90</v>
      </c>
      <c r="B295" s="248" t="s">
        <v>409</v>
      </c>
      <c r="C295" s="249">
        <v>400</v>
      </c>
      <c r="D295" s="249">
        <f>G295</f>
        <v>400</v>
      </c>
      <c r="E295" s="250" t="s">
        <v>56</v>
      </c>
      <c r="F295" s="251" t="s">
        <v>354</v>
      </c>
      <c r="G295" s="252">
        <v>400</v>
      </c>
      <c r="H295" s="251" t="s">
        <v>354</v>
      </c>
      <c r="I295" s="253">
        <v>400</v>
      </c>
      <c r="J295" s="230" t="s">
        <v>244</v>
      </c>
      <c r="K295" s="254" t="s">
        <v>410</v>
      </c>
    </row>
    <row r="296" spans="1:11" s="212" customFormat="1" x14ac:dyDescent="0.2">
      <c r="A296" s="213"/>
      <c r="B296" s="234"/>
      <c r="C296" s="235"/>
      <c r="D296" s="235"/>
      <c r="E296" s="236" t="s">
        <v>240</v>
      </c>
      <c r="F296" s="237"/>
      <c r="G296" s="238"/>
      <c r="H296" s="237"/>
      <c r="I296" s="239"/>
      <c r="J296" s="216"/>
      <c r="K296" s="240"/>
    </row>
    <row r="297" spans="1:11" s="212" customFormat="1" x14ac:dyDescent="0.2">
      <c r="A297" s="241"/>
      <c r="B297" s="234"/>
      <c r="C297" s="235"/>
      <c r="D297" s="235"/>
      <c r="E297" s="236" t="s">
        <v>241</v>
      </c>
      <c r="F297" s="237"/>
      <c r="G297" s="238"/>
      <c r="H297" s="237"/>
      <c r="I297" s="239"/>
      <c r="J297" s="216"/>
      <c r="K297" s="240"/>
    </row>
    <row r="298" spans="1:11" s="212" customFormat="1" x14ac:dyDescent="0.2">
      <c r="A298" s="255"/>
      <c r="B298" s="233"/>
      <c r="C298" s="242"/>
      <c r="D298" s="242"/>
      <c r="E298" s="243">
        <v>2561</v>
      </c>
      <c r="F298" s="244"/>
      <c r="G298" s="245"/>
      <c r="H298" s="244"/>
      <c r="I298" s="246"/>
      <c r="J298" s="220"/>
      <c r="K298" s="247"/>
    </row>
    <row r="299" spans="1:11" s="212" customFormat="1" ht="43.5" x14ac:dyDescent="0.2">
      <c r="A299" s="256">
        <v>91</v>
      </c>
      <c r="B299" s="248" t="s">
        <v>409</v>
      </c>
      <c r="C299" s="249">
        <v>500</v>
      </c>
      <c r="D299" s="249">
        <f>G299</f>
        <v>500</v>
      </c>
      <c r="E299" s="250" t="s">
        <v>56</v>
      </c>
      <c r="F299" s="251" t="s">
        <v>354</v>
      </c>
      <c r="G299" s="252">
        <v>500</v>
      </c>
      <c r="H299" s="251" t="s">
        <v>354</v>
      </c>
      <c r="I299" s="253">
        <v>500</v>
      </c>
      <c r="J299" s="230" t="s">
        <v>244</v>
      </c>
      <c r="K299" s="254" t="s">
        <v>411</v>
      </c>
    </row>
    <row r="300" spans="1:11" s="212" customFormat="1" x14ac:dyDescent="0.2">
      <c r="A300" s="213"/>
      <c r="B300" s="234"/>
      <c r="C300" s="235"/>
      <c r="D300" s="235"/>
      <c r="E300" s="236" t="s">
        <v>240</v>
      </c>
      <c r="F300" s="237"/>
      <c r="G300" s="238"/>
      <c r="H300" s="237"/>
      <c r="I300" s="239"/>
      <c r="J300" s="216"/>
      <c r="K300" s="240"/>
    </row>
    <row r="301" spans="1:11" s="212" customFormat="1" x14ac:dyDescent="0.2">
      <c r="A301" s="241"/>
      <c r="B301" s="234"/>
      <c r="C301" s="235"/>
      <c r="D301" s="235"/>
      <c r="E301" s="236" t="s">
        <v>241</v>
      </c>
      <c r="F301" s="237"/>
      <c r="G301" s="238"/>
      <c r="H301" s="237"/>
      <c r="I301" s="239"/>
      <c r="J301" s="216"/>
      <c r="K301" s="240"/>
    </row>
    <row r="302" spans="1:11" s="212" customFormat="1" x14ac:dyDescent="0.2">
      <c r="A302" s="217"/>
      <c r="B302" s="233"/>
      <c r="C302" s="242"/>
      <c r="D302" s="242"/>
      <c r="E302" s="243">
        <v>2561</v>
      </c>
      <c r="F302" s="244"/>
      <c r="G302" s="245"/>
      <c r="H302" s="244"/>
      <c r="I302" s="246"/>
      <c r="J302" s="220"/>
      <c r="K302" s="247"/>
    </row>
    <row r="303" spans="1:11" s="212" customFormat="1" ht="43.5" x14ac:dyDescent="0.2">
      <c r="A303" s="256">
        <v>92</v>
      </c>
      <c r="B303" s="248" t="s">
        <v>326</v>
      </c>
      <c r="C303" s="249">
        <v>4259</v>
      </c>
      <c r="D303" s="249">
        <f>G303+G304+G305+G306</f>
        <v>4259</v>
      </c>
      <c r="E303" s="250" t="s">
        <v>56</v>
      </c>
      <c r="F303" s="251" t="s">
        <v>412</v>
      </c>
      <c r="G303" s="252">
        <v>1600</v>
      </c>
      <c r="H303" s="251" t="s">
        <v>412</v>
      </c>
      <c r="I303" s="253">
        <v>1600</v>
      </c>
      <c r="J303" s="230" t="s">
        <v>244</v>
      </c>
      <c r="K303" s="254" t="s">
        <v>407</v>
      </c>
    </row>
    <row r="304" spans="1:11" s="212" customFormat="1" ht="43.5" x14ac:dyDescent="0.2">
      <c r="A304" s="213"/>
      <c r="B304" s="234"/>
      <c r="C304" s="235"/>
      <c r="D304" s="235"/>
      <c r="E304" s="236" t="s">
        <v>240</v>
      </c>
      <c r="F304" s="237" t="s">
        <v>364</v>
      </c>
      <c r="G304" s="238">
        <v>800</v>
      </c>
      <c r="H304" s="237" t="s">
        <v>364</v>
      </c>
      <c r="I304" s="239">
        <v>800</v>
      </c>
      <c r="J304" s="216"/>
      <c r="K304" s="240" t="s">
        <v>413</v>
      </c>
    </row>
    <row r="305" spans="1:14" s="212" customFormat="1" ht="43.5" x14ac:dyDescent="0.2">
      <c r="A305" s="241"/>
      <c r="B305" s="234"/>
      <c r="C305" s="235"/>
      <c r="D305" s="235"/>
      <c r="E305" s="236" t="s">
        <v>241</v>
      </c>
      <c r="F305" s="237" t="s">
        <v>343</v>
      </c>
      <c r="G305" s="238">
        <v>884</v>
      </c>
      <c r="H305" s="237" t="s">
        <v>343</v>
      </c>
      <c r="I305" s="239">
        <v>884</v>
      </c>
      <c r="J305" s="216"/>
      <c r="K305" s="240" t="s">
        <v>414</v>
      </c>
    </row>
    <row r="306" spans="1:14" s="170" customFormat="1" ht="43.5" x14ac:dyDescent="0.2">
      <c r="A306" s="193"/>
      <c r="B306" s="185"/>
      <c r="C306" s="186"/>
      <c r="D306" s="186"/>
      <c r="E306" s="187">
        <v>2561</v>
      </c>
      <c r="F306" s="188" t="s">
        <v>415</v>
      </c>
      <c r="G306" s="181">
        <v>975</v>
      </c>
      <c r="H306" s="188" t="s">
        <v>415</v>
      </c>
      <c r="I306" s="182">
        <v>975</v>
      </c>
      <c r="J306" s="189"/>
      <c r="K306" s="190" t="s">
        <v>416</v>
      </c>
    </row>
    <row r="307" spans="1:14" s="212" customFormat="1" ht="65.25" x14ac:dyDescent="0.2">
      <c r="A307" s="256">
        <v>93</v>
      </c>
      <c r="B307" s="248" t="s">
        <v>417</v>
      </c>
      <c r="C307" s="261">
        <v>432</v>
      </c>
      <c r="D307" s="261">
        <v>432</v>
      </c>
      <c r="E307" s="250" t="s">
        <v>56</v>
      </c>
      <c r="F307" s="251" t="s">
        <v>418</v>
      </c>
      <c r="G307" s="252">
        <v>432</v>
      </c>
      <c r="H307" s="251" t="s">
        <v>418</v>
      </c>
      <c r="I307" s="253">
        <v>432</v>
      </c>
      <c r="J307" s="230" t="s">
        <v>244</v>
      </c>
      <c r="K307" s="254" t="s">
        <v>419</v>
      </c>
    </row>
    <row r="308" spans="1:14" s="212" customFormat="1" x14ac:dyDescent="0.2">
      <c r="A308" s="213"/>
      <c r="B308" s="234"/>
      <c r="C308" s="262"/>
      <c r="D308" s="262"/>
      <c r="E308" s="236" t="s">
        <v>240</v>
      </c>
      <c r="F308" s="237"/>
      <c r="G308" s="238"/>
      <c r="H308" s="237"/>
      <c r="I308" s="239"/>
      <c r="J308" s="216"/>
      <c r="K308" s="240"/>
    </row>
    <row r="309" spans="1:14" s="212" customFormat="1" x14ac:dyDescent="0.2">
      <c r="A309" s="241"/>
      <c r="B309" s="234"/>
      <c r="C309" s="262"/>
      <c r="D309" s="262"/>
      <c r="E309" s="236" t="s">
        <v>241</v>
      </c>
      <c r="F309" s="237"/>
      <c r="G309" s="238"/>
      <c r="H309" s="237"/>
      <c r="I309" s="239"/>
      <c r="J309" s="216"/>
      <c r="K309" s="240"/>
    </row>
    <row r="310" spans="1:14" s="212" customFormat="1" x14ac:dyDescent="0.2">
      <c r="A310" s="255"/>
      <c r="B310" s="233"/>
      <c r="C310" s="263"/>
      <c r="D310" s="263"/>
      <c r="E310" s="243">
        <v>2561</v>
      </c>
      <c r="F310" s="244"/>
      <c r="G310" s="245"/>
      <c r="H310" s="244"/>
      <c r="I310" s="246"/>
      <c r="J310" s="220"/>
      <c r="K310" s="247"/>
    </row>
    <row r="311" spans="1:14" s="212" customFormat="1" ht="43.5" x14ac:dyDescent="0.2">
      <c r="A311" s="256">
        <v>94</v>
      </c>
      <c r="B311" s="248" t="s">
        <v>420</v>
      </c>
      <c r="C311" s="261">
        <v>2400</v>
      </c>
      <c r="D311" s="261">
        <v>2400</v>
      </c>
      <c r="E311" s="250" t="s">
        <v>56</v>
      </c>
      <c r="F311" s="251" t="s">
        <v>421</v>
      </c>
      <c r="G311" s="252">
        <v>2400</v>
      </c>
      <c r="H311" s="251" t="s">
        <v>421</v>
      </c>
      <c r="I311" s="253">
        <v>2400</v>
      </c>
      <c r="J311" s="230" t="s">
        <v>144</v>
      </c>
      <c r="K311" s="254" t="s">
        <v>422</v>
      </c>
    </row>
    <row r="312" spans="1:14" s="212" customFormat="1" ht="43.5" x14ac:dyDescent="0.2">
      <c r="A312" s="217"/>
      <c r="B312" s="264" t="s">
        <v>423</v>
      </c>
      <c r="C312" s="265"/>
      <c r="D312" s="265"/>
      <c r="E312" s="243"/>
      <c r="F312" s="266" t="s">
        <v>424</v>
      </c>
      <c r="G312" s="245">
        <v>3380</v>
      </c>
      <c r="H312" s="266"/>
      <c r="I312" s="246"/>
      <c r="J312" s="267"/>
      <c r="K312" s="268"/>
      <c r="L312" s="269"/>
      <c r="M312" s="270"/>
      <c r="N312" s="271"/>
    </row>
    <row r="313" spans="1:14" s="212" customFormat="1" ht="43.5" x14ac:dyDescent="0.2">
      <c r="A313" s="256">
        <v>31</v>
      </c>
      <c r="B313" s="272" t="s">
        <v>425</v>
      </c>
      <c r="C313" s="273">
        <v>5650</v>
      </c>
      <c r="D313" s="261">
        <v>5650</v>
      </c>
      <c r="E313" s="274" t="s">
        <v>56</v>
      </c>
      <c r="F313" s="275" t="s">
        <v>421</v>
      </c>
      <c r="G313" s="252">
        <v>5650</v>
      </c>
      <c r="H313" s="194" t="s">
        <v>421</v>
      </c>
      <c r="I313" s="253">
        <v>5650</v>
      </c>
      <c r="J313" s="274" t="s">
        <v>144</v>
      </c>
      <c r="K313" s="276" t="s">
        <v>426</v>
      </c>
      <c r="L313" s="271"/>
      <c r="M313" s="271"/>
      <c r="N313" s="271"/>
    </row>
    <row r="314" spans="1:14" s="170" customFormat="1" ht="43.5" x14ac:dyDescent="0.2">
      <c r="A314" s="184">
        <v>95</v>
      </c>
      <c r="B314" s="264" t="s">
        <v>423</v>
      </c>
      <c r="C314" s="277"/>
      <c r="D314" s="278"/>
      <c r="E314" s="279"/>
      <c r="F314" s="280" t="s">
        <v>424</v>
      </c>
      <c r="G314" s="281">
        <v>7360</v>
      </c>
      <c r="H314" s="280"/>
      <c r="I314" s="282"/>
      <c r="J314" s="279"/>
      <c r="K314" s="283"/>
      <c r="L314" s="284"/>
      <c r="M314" s="285"/>
      <c r="N314" s="286"/>
    </row>
    <row r="315" spans="1:14" s="212" customFormat="1" ht="21.75" customHeight="1" x14ac:dyDescent="0.2">
      <c r="A315" s="256">
        <v>96</v>
      </c>
      <c r="B315" s="272" t="s">
        <v>427</v>
      </c>
      <c r="C315" s="273">
        <v>20000</v>
      </c>
      <c r="D315" s="261">
        <v>20000</v>
      </c>
      <c r="E315" s="287" t="s">
        <v>56</v>
      </c>
      <c r="F315" s="194" t="s">
        <v>428</v>
      </c>
      <c r="G315" s="288">
        <v>20000</v>
      </c>
      <c r="H315" s="194" t="s">
        <v>428</v>
      </c>
      <c r="I315" s="289">
        <v>20000</v>
      </c>
      <c r="J315" s="274" t="s">
        <v>244</v>
      </c>
      <c r="K315" s="290" t="s">
        <v>429</v>
      </c>
      <c r="L315" s="291"/>
      <c r="M315" s="270"/>
      <c r="N315" s="271"/>
    </row>
    <row r="316" spans="1:14" s="212" customFormat="1" x14ac:dyDescent="0.2">
      <c r="A316" s="292"/>
      <c r="B316" s="293"/>
      <c r="C316" s="294"/>
      <c r="D316" s="295"/>
      <c r="E316" s="296" t="s">
        <v>240</v>
      </c>
      <c r="F316" s="297"/>
      <c r="G316" s="298"/>
      <c r="H316" s="297"/>
      <c r="I316" s="299"/>
      <c r="J316" s="296"/>
      <c r="K316" s="300"/>
      <c r="L316" s="271"/>
      <c r="M316" s="271"/>
      <c r="N316" s="271"/>
    </row>
    <row r="317" spans="1:14" s="212" customFormat="1" x14ac:dyDescent="0.2">
      <c r="A317" s="213"/>
      <c r="B317" s="234"/>
      <c r="C317" s="235"/>
      <c r="D317" s="235"/>
      <c r="E317" s="236" t="s">
        <v>241</v>
      </c>
      <c r="F317" s="237"/>
      <c r="G317" s="238"/>
      <c r="H317" s="237"/>
      <c r="I317" s="238"/>
      <c r="J317" s="216"/>
      <c r="K317" s="240"/>
    </row>
    <row r="318" spans="1:14" s="212" customFormat="1" x14ac:dyDescent="0.2">
      <c r="A318" s="255"/>
      <c r="B318" s="233"/>
      <c r="C318" s="242"/>
      <c r="D318" s="242"/>
      <c r="E318" s="243">
        <v>2561</v>
      </c>
      <c r="F318" s="244"/>
      <c r="G318" s="245"/>
      <c r="H318" s="244"/>
      <c r="I318" s="245"/>
      <c r="J318" s="220"/>
      <c r="K318" s="247"/>
    </row>
    <row r="319" spans="1:14" s="212" customFormat="1" ht="43.5" x14ac:dyDescent="0.2">
      <c r="A319" s="256">
        <v>97</v>
      </c>
      <c r="B319" s="248" t="s">
        <v>430</v>
      </c>
      <c r="C319" s="249">
        <v>5991.5</v>
      </c>
      <c r="D319" s="249">
        <f>G319+G320+G321+G322+G323+G324</f>
        <v>5991.5</v>
      </c>
      <c r="E319" s="301" t="s">
        <v>56</v>
      </c>
      <c r="F319" s="251" t="s">
        <v>431</v>
      </c>
      <c r="G319" s="252">
        <v>909.5</v>
      </c>
      <c r="H319" s="251" t="s">
        <v>431</v>
      </c>
      <c r="I319" s="252">
        <v>909.5</v>
      </c>
      <c r="J319" s="230" t="s">
        <v>244</v>
      </c>
      <c r="K319" s="254" t="s">
        <v>432</v>
      </c>
    </row>
    <row r="320" spans="1:14" s="170" customFormat="1" ht="43.5" x14ac:dyDescent="0.2">
      <c r="A320" s="180"/>
      <c r="B320" s="162"/>
      <c r="C320" s="173"/>
      <c r="D320" s="173"/>
      <c r="E320" s="174" t="s">
        <v>240</v>
      </c>
      <c r="F320" s="175" t="s">
        <v>433</v>
      </c>
      <c r="G320" s="176">
        <v>360</v>
      </c>
      <c r="H320" s="175" t="s">
        <v>433</v>
      </c>
      <c r="I320" s="176">
        <v>360</v>
      </c>
      <c r="J320" s="178"/>
      <c r="K320" s="179" t="s">
        <v>434</v>
      </c>
    </row>
    <row r="321" spans="1:11" s="212" customFormat="1" ht="43.5" x14ac:dyDescent="0.2">
      <c r="A321" s="241"/>
      <c r="B321" s="234"/>
      <c r="C321" s="235"/>
      <c r="D321" s="235"/>
      <c r="E321" s="236" t="s">
        <v>241</v>
      </c>
      <c r="F321" s="237" t="s">
        <v>433</v>
      </c>
      <c r="G321" s="238">
        <v>720</v>
      </c>
      <c r="H321" s="237" t="s">
        <v>433</v>
      </c>
      <c r="I321" s="238">
        <v>720</v>
      </c>
      <c r="J321" s="216"/>
      <c r="K321" s="240" t="s">
        <v>435</v>
      </c>
    </row>
    <row r="322" spans="1:11" s="212" customFormat="1" ht="43.5" x14ac:dyDescent="0.2">
      <c r="A322" s="241"/>
      <c r="B322" s="234"/>
      <c r="C322" s="235"/>
      <c r="D322" s="235"/>
      <c r="E322" s="236">
        <v>2561</v>
      </c>
      <c r="F322" s="237" t="s">
        <v>436</v>
      </c>
      <c r="G322" s="238">
        <v>3000</v>
      </c>
      <c r="H322" s="237" t="s">
        <v>436</v>
      </c>
      <c r="I322" s="238">
        <v>3000</v>
      </c>
      <c r="J322" s="216"/>
      <c r="K322" s="240" t="s">
        <v>437</v>
      </c>
    </row>
    <row r="323" spans="1:11" s="212" customFormat="1" ht="43.5" x14ac:dyDescent="0.2">
      <c r="A323" s="241"/>
      <c r="B323" s="234"/>
      <c r="C323" s="235"/>
      <c r="D323" s="235"/>
      <c r="E323" s="236"/>
      <c r="F323" s="237" t="s">
        <v>438</v>
      </c>
      <c r="G323" s="238">
        <v>750</v>
      </c>
      <c r="H323" s="237" t="s">
        <v>438</v>
      </c>
      <c r="I323" s="238">
        <v>750</v>
      </c>
      <c r="J323" s="216"/>
      <c r="K323" s="240" t="s">
        <v>439</v>
      </c>
    </row>
    <row r="324" spans="1:11" s="212" customFormat="1" ht="43.5" x14ac:dyDescent="0.2">
      <c r="A324" s="255"/>
      <c r="B324" s="233"/>
      <c r="C324" s="242"/>
      <c r="D324" s="242"/>
      <c r="E324" s="243"/>
      <c r="F324" s="244" t="s">
        <v>440</v>
      </c>
      <c r="G324" s="245">
        <v>252</v>
      </c>
      <c r="H324" s="244" t="s">
        <v>440</v>
      </c>
      <c r="I324" s="245">
        <v>252</v>
      </c>
      <c r="J324" s="220"/>
      <c r="K324" s="247" t="s">
        <v>441</v>
      </c>
    </row>
    <row r="325" spans="1:11" s="212" customFormat="1" ht="43.5" x14ac:dyDescent="0.2">
      <c r="A325" s="256">
        <v>98</v>
      </c>
      <c r="B325" s="248" t="s">
        <v>442</v>
      </c>
      <c r="C325" s="302">
        <v>310</v>
      </c>
      <c r="D325" s="249">
        <v>310</v>
      </c>
      <c r="E325" s="250" t="s">
        <v>56</v>
      </c>
      <c r="F325" s="251" t="s">
        <v>443</v>
      </c>
      <c r="G325" s="252">
        <v>310</v>
      </c>
      <c r="H325" s="251" t="s">
        <v>443</v>
      </c>
      <c r="I325" s="252">
        <v>310</v>
      </c>
      <c r="J325" s="230" t="s">
        <v>244</v>
      </c>
      <c r="K325" s="254" t="s">
        <v>444</v>
      </c>
    </row>
    <row r="326" spans="1:11" s="212" customFormat="1" x14ac:dyDescent="0.2">
      <c r="A326" s="241"/>
      <c r="B326" s="234"/>
      <c r="C326" s="235"/>
      <c r="D326" s="235"/>
      <c r="E326" s="236" t="s">
        <v>240</v>
      </c>
      <c r="F326" s="237"/>
      <c r="G326" s="238"/>
      <c r="H326" s="237"/>
      <c r="I326" s="238"/>
      <c r="J326" s="216"/>
      <c r="K326" s="240"/>
    </row>
    <row r="327" spans="1:11" s="212" customFormat="1" x14ac:dyDescent="0.2">
      <c r="A327" s="241"/>
      <c r="B327" s="234"/>
      <c r="C327" s="235"/>
      <c r="D327" s="235"/>
      <c r="E327" s="236" t="s">
        <v>241</v>
      </c>
      <c r="F327" s="237"/>
      <c r="G327" s="238"/>
      <c r="H327" s="237"/>
      <c r="I327" s="238"/>
      <c r="J327" s="216"/>
      <c r="K327" s="240"/>
    </row>
    <row r="328" spans="1:11" s="212" customFormat="1" x14ac:dyDescent="0.2">
      <c r="A328" s="255"/>
      <c r="B328" s="233"/>
      <c r="C328" s="242"/>
      <c r="D328" s="242"/>
      <c r="E328" s="243">
        <v>2561</v>
      </c>
      <c r="F328" s="244"/>
      <c r="G328" s="245"/>
      <c r="H328" s="244"/>
      <c r="I328" s="245"/>
      <c r="J328" s="220"/>
      <c r="K328" s="247"/>
    </row>
    <row r="329" spans="1:11" s="212" customFormat="1" ht="43.5" x14ac:dyDescent="0.2">
      <c r="A329" s="256">
        <v>99</v>
      </c>
      <c r="B329" s="248" t="s">
        <v>445</v>
      </c>
      <c r="C329" s="302">
        <v>9230</v>
      </c>
      <c r="D329" s="302">
        <v>9230</v>
      </c>
      <c r="E329" s="250" t="s">
        <v>56</v>
      </c>
      <c r="F329" s="251" t="s">
        <v>446</v>
      </c>
      <c r="G329" s="252">
        <v>9230</v>
      </c>
      <c r="H329" s="251" t="s">
        <v>446</v>
      </c>
      <c r="I329" s="252">
        <v>9230</v>
      </c>
      <c r="J329" s="230" t="s">
        <v>244</v>
      </c>
      <c r="K329" s="254" t="s">
        <v>447</v>
      </c>
    </row>
    <row r="330" spans="1:11" s="212" customFormat="1" x14ac:dyDescent="0.2">
      <c r="A330" s="241"/>
      <c r="B330" s="234" t="s">
        <v>448</v>
      </c>
      <c r="C330" s="235"/>
      <c r="D330" s="235"/>
      <c r="E330" s="236"/>
      <c r="F330" s="237" t="s">
        <v>449</v>
      </c>
      <c r="G330" s="238">
        <v>11290</v>
      </c>
      <c r="H330" s="237"/>
      <c r="I330" s="238"/>
      <c r="J330" s="216"/>
      <c r="K330" s="240"/>
    </row>
    <row r="331" spans="1:11" s="212" customFormat="1" x14ac:dyDescent="0.2">
      <c r="A331" s="255"/>
      <c r="B331" s="233"/>
      <c r="C331" s="242"/>
      <c r="D331" s="242"/>
      <c r="E331" s="243"/>
      <c r="F331" s="244" t="s">
        <v>450</v>
      </c>
      <c r="G331" s="245">
        <v>12630</v>
      </c>
      <c r="H331" s="244"/>
      <c r="I331" s="245"/>
      <c r="J331" s="220"/>
      <c r="K331" s="247"/>
    </row>
    <row r="332" spans="1:11" s="271" customFormat="1" ht="26.25" customHeight="1" x14ac:dyDescent="0.2">
      <c r="A332" s="256">
        <v>100</v>
      </c>
      <c r="B332" s="303" t="s">
        <v>451</v>
      </c>
      <c r="C332" s="304">
        <v>12600</v>
      </c>
      <c r="D332" s="305">
        <f>G332+G333+G334+G335</f>
        <v>11280</v>
      </c>
      <c r="E332" s="274" t="s">
        <v>56</v>
      </c>
      <c r="F332" s="194" t="s">
        <v>452</v>
      </c>
      <c r="G332" s="252">
        <v>3130</v>
      </c>
      <c r="H332" s="194" t="str">
        <f t="shared" ref="H332:I337" si="9">F332</f>
        <v>นายอัฏฐพร อ่ำดี</v>
      </c>
      <c r="I332" s="304">
        <f t="shared" si="9"/>
        <v>3130</v>
      </c>
      <c r="J332" s="287" t="s">
        <v>244</v>
      </c>
      <c r="K332" s="306" t="s">
        <v>453</v>
      </c>
    </row>
    <row r="333" spans="1:11" s="271" customFormat="1" x14ac:dyDescent="0.2">
      <c r="A333" s="292"/>
      <c r="B333" s="307" t="s">
        <v>454</v>
      </c>
      <c r="C333" s="308"/>
      <c r="D333" s="192"/>
      <c r="E333" s="296" t="s">
        <v>240</v>
      </c>
      <c r="F333" s="297" t="s">
        <v>455</v>
      </c>
      <c r="G333" s="238">
        <v>3150</v>
      </c>
      <c r="H333" s="297" t="str">
        <f t="shared" si="9"/>
        <v>นายณภัทร นาคภัทระ</v>
      </c>
      <c r="I333" s="309">
        <f t="shared" si="9"/>
        <v>3150</v>
      </c>
      <c r="J333" s="296"/>
      <c r="K333" s="310"/>
    </row>
    <row r="334" spans="1:11" s="271" customFormat="1" x14ac:dyDescent="0.2">
      <c r="A334" s="292"/>
      <c r="B334" s="307" t="s">
        <v>456</v>
      </c>
      <c r="C334" s="308"/>
      <c r="D334" s="192"/>
      <c r="E334" s="296" t="s">
        <v>241</v>
      </c>
      <c r="F334" s="297" t="s">
        <v>457</v>
      </c>
      <c r="G334" s="238">
        <v>2500</v>
      </c>
      <c r="H334" s="297" t="str">
        <f t="shared" si="9"/>
        <v>นายชวิศสิฐ ภัทรทวีผล</v>
      </c>
      <c r="I334" s="309">
        <f t="shared" si="9"/>
        <v>2500</v>
      </c>
      <c r="J334" s="296"/>
      <c r="K334" s="311"/>
    </row>
    <row r="335" spans="1:11" s="271" customFormat="1" x14ac:dyDescent="0.2">
      <c r="A335" s="312"/>
      <c r="B335" s="313"/>
      <c r="C335" s="314"/>
      <c r="D335" s="315"/>
      <c r="E335" s="316">
        <v>2561</v>
      </c>
      <c r="F335" s="266" t="s">
        <v>458</v>
      </c>
      <c r="G335" s="245">
        <v>2500</v>
      </c>
      <c r="H335" s="266" t="str">
        <f t="shared" si="9"/>
        <v>นายวันชัย ฤกษ์ใหม่</v>
      </c>
      <c r="I335" s="317">
        <f t="shared" si="9"/>
        <v>2500</v>
      </c>
      <c r="J335" s="316"/>
      <c r="K335" s="311"/>
    </row>
    <row r="336" spans="1:11" s="271" customFormat="1" ht="25.5" customHeight="1" x14ac:dyDescent="0.2">
      <c r="A336" s="256">
        <v>101</v>
      </c>
      <c r="B336" s="303" t="s">
        <v>451</v>
      </c>
      <c r="C336" s="304">
        <v>5000</v>
      </c>
      <c r="D336" s="318">
        <f>G336+G337</f>
        <v>5000</v>
      </c>
      <c r="E336" s="274" t="s">
        <v>56</v>
      </c>
      <c r="F336" s="194" t="s">
        <v>457</v>
      </c>
      <c r="G336" s="252">
        <v>2500</v>
      </c>
      <c r="H336" s="194" t="str">
        <f t="shared" si="9"/>
        <v>นายชวิศสิฐ ภัทรทวีผล</v>
      </c>
      <c r="I336" s="304">
        <f t="shared" si="9"/>
        <v>2500</v>
      </c>
      <c r="J336" s="319" t="s">
        <v>244</v>
      </c>
      <c r="K336" s="306" t="s">
        <v>459</v>
      </c>
    </row>
    <row r="337" spans="1:11" s="271" customFormat="1" x14ac:dyDescent="0.2">
      <c r="A337" s="292"/>
      <c r="B337" s="307" t="s">
        <v>454</v>
      </c>
      <c r="C337" s="308"/>
      <c r="D337" s="192"/>
      <c r="E337" s="296" t="s">
        <v>240</v>
      </c>
      <c r="F337" s="297" t="s">
        <v>458</v>
      </c>
      <c r="G337" s="238">
        <v>2500</v>
      </c>
      <c r="H337" s="297" t="str">
        <f t="shared" si="9"/>
        <v>นายวันชัย ฤกษ์ใหม่</v>
      </c>
      <c r="I337" s="309">
        <f t="shared" si="9"/>
        <v>2500</v>
      </c>
      <c r="J337" s="320" t="s">
        <v>244</v>
      </c>
      <c r="K337" s="321" t="s">
        <v>459</v>
      </c>
    </row>
    <row r="338" spans="1:11" s="271" customFormat="1" x14ac:dyDescent="0.2">
      <c r="A338" s="292"/>
      <c r="B338" s="307" t="s">
        <v>456</v>
      </c>
      <c r="C338" s="308"/>
      <c r="D338" s="192"/>
      <c r="E338" s="296" t="s">
        <v>241</v>
      </c>
      <c r="F338" s="297"/>
      <c r="G338" s="238"/>
      <c r="H338" s="297"/>
      <c r="I338" s="322"/>
      <c r="J338" s="323"/>
      <c r="K338" s="311"/>
    </row>
    <row r="339" spans="1:11" s="271" customFormat="1" x14ac:dyDescent="0.2">
      <c r="A339" s="312"/>
      <c r="B339" s="264"/>
      <c r="C339" s="314"/>
      <c r="D339" s="315"/>
      <c r="E339" s="316">
        <v>2561</v>
      </c>
      <c r="F339" s="266"/>
      <c r="G339" s="245"/>
      <c r="H339" s="266"/>
      <c r="I339" s="324"/>
      <c r="J339" s="325"/>
      <c r="K339" s="326"/>
    </row>
    <row r="340" spans="1:11" s="271" customFormat="1" ht="43.5" x14ac:dyDescent="0.2">
      <c r="A340" s="256">
        <v>102</v>
      </c>
      <c r="B340" s="272" t="s">
        <v>460</v>
      </c>
      <c r="C340" s="304">
        <v>2000</v>
      </c>
      <c r="D340" s="318">
        <f>G340</f>
        <v>1074</v>
      </c>
      <c r="E340" s="274" t="s">
        <v>56</v>
      </c>
      <c r="F340" s="327" t="s">
        <v>461</v>
      </c>
      <c r="G340" s="252">
        <v>1074</v>
      </c>
      <c r="H340" s="327" t="s">
        <v>461</v>
      </c>
      <c r="I340" s="304">
        <v>1074</v>
      </c>
      <c r="J340" s="287" t="s">
        <v>244</v>
      </c>
      <c r="K340" s="330" t="s">
        <v>462</v>
      </c>
    </row>
    <row r="341" spans="1:11" s="271" customFormat="1" x14ac:dyDescent="0.2">
      <c r="A341" s="292"/>
      <c r="B341" s="293"/>
      <c r="C341" s="308"/>
      <c r="D341" s="192"/>
      <c r="E341" s="296" t="s">
        <v>240</v>
      </c>
      <c r="F341" s="328"/>
      <c r="G341" s="238"/>
      <c r="H341" s="328"/>
      <c r="I341" s="322"/>
      <c r="J341" s="296"/>
      <c r="K341" s="330"/>
    </row>
    <row r="342" spans="1:11" s="271" customFormat="1" x14ac:dyDescent="0.2">
      <c r="A342" s="292"/>
      <c r="B342" s="293"/>
      <c r="C342" s="308"/>
      <c r="D342" s="192"/>
      <c r="E342" s="296" t="s">
        <v>241</v>
      </c>
      <c r="F342" s="328"/>
      <c r="G342" s="238"/>
      <c r="H342" s="328"/>
      <c r="I342" s="322"/>
      <c r="J342" s="296"/>
      <c r="K342" s="330"/>
    </row>
    <row r="343" spans="1:11" s="271" customFormat="1" x14ac:dyDescent="0.2">
      <c r="A343" s="312"/>
      <c r="B343" s="264"/>
      <c r="C343" s="314"/>
      <c r="D343" s="315"/>
      <c r="E343" s="316">
        <v>2561</v>
      </c>
      <c r="F343" s="329"/>
      <c r="G343" s="245"/>
      <c r="H343" s="266"/>
      <c r="I343" s="324"/>
      <c r="J343" s="316"/>
      <c r="K343" s="331"/>
    </row>
  </sheetData>
  <mergeCells count="275">
    <mergeCell ref="A155:A156"/>
    <mergeCell ref="B155:B156"/>
    <mergeCell ref="A157:A158"/>
    <mergeCell ref="B157:B158"/>
    <mergeCell ref="A142:A143"/>
    <mergeCell ref="B142:B143"/>
    <mergeCell ref="E142:E143"/>
    <mergeCell ref="J142:J143"/>
    <mergeCell ref="A144:A146"/>
    <mergeCell ref="B144:B146"/>
    <mergeCell ref="E144:E146"/>
    <mergeCell ref="J144:J146"/>
    <mergeCell ref="C145:C146"/>
    <mergeCell ref="D145:D146"/>
    <mergeCell ref="J138:J139"/>
    <mergeCell ref="A140:A141"/>
    <mergeCell ref="B140:B141"/>
    <mergeCell ref="C140:C141"/>
    <mergeCell ref="D140:D141"/>
    <mergeCell ref="E140:E141"/>
    <mergeCell ref="J140:J141"/>
    <mergeCell ref="A138:A139"/>
    <mergeCell ref="B138:B139"/>
    <mergeCell ref="C138:C139"/>
    <mergeCell ref="D138:D139"/>
    <mergeCell ref="E138:E139"/>
    <mergeCell ref="J134:J135"/>
    <mergeCell ref="A136:A137"/>
    <mergeCell ref="B136:B137"/>
    <mergeCell ref="C136:C137"/>
    <mergeCell ref="D136:D137"/>
    <mergeCell ref="E136:E137"/>
    <mergeCell ref="J136:J137"/>
    <mergeCell ref="A134:A135"/>
    <mergeCell ref="B134:B135"/>
    <mergeCell ref="C134:C135"/>
    <mergeCell ref="D134:D135"/>
    <mergeCell ref="E134:E135"/>
    <mergeCell ref="J129:J130"/>
    <mergeCell ref="A131:A133"/>
    <mergeCell ref="B131:B133"/>
    <mergeCell ref="E131:E133"/>
    <mergeCell ref="J131:J133"/>
    <mergeCell ref="C132:C133"/>
    <mergeCell ref="D132:D133"/>
    <mergeCell ref="A129:A130"/>
    <mergeCell ref="B129:B130"/>
    <mergeCell ref="C129:C130"/>
    <mergeCell ref="D129:D130"/>
    <mergeCell ref="E129:E130"/>
    <mergeCell ref="J125:J126"/>
    <mergeCell ref="A127:A128"/>
    <mergeCell ref="B127:B128"/>
    <mergeCell ref="C127:C128"/>
    <mergeCell ref="D127:D128"/>
    <mergeCell ref="E127:E128"/>
    <mergeCell ref="J127:J128"/>
    <mergeCell ref="A125:A126"/>
    <mergeCell ref="B125:B126"/>
    <mergeCell ref="C125:C126"/>
    <mergeCell ref="D125:D126"/>
    <mergeCell ref="E125:E126"/>
    <mergeCell ref="J121:J122"/>
    <mergeCell ref="A123:A124"/>
    <mergeCell ref="B123:B124"/>
    <mergeCell ref="C123:C124"/>
    <mergeCell ref="D123:D124"/>
    <mergeCell ref="E123:E124"/>
    <mergeCell ref="J123:J124"/>
    <mergeCell ref="A121:A122"/>
    <mergeCell ref="B121:B122"/>
    <mergeCell ref="C121:C122"/>
    <mergeCell ref="D121:D122"/>
    <mergeCell ref="E121:E122"/>
    <mergeCell ref="J117:J118"/>
    <mergeCell ref="A119:A120"/>
    <mergeCell ref="B119:B120"/>
    <mergeCell ref="C119:C120"/>
    <mergeCell ref="D119:D120"/>
    <mergeCell ref="E119:E120"/>
    <mergeCell ref="J119:J120"/>
    <mergeCell ref="A117:A118"/>
    <mergeCell ref="B117:B118"/>
    <mergeCell ref="C117:C118"/>
    <mergeCell ref="D117:D118"/>
    <mergeCell ref="E117:E118"/>
    <mergeCell ref="J113:J114"/>
    <mergeCell ref="A115:A116"/>
    <mergeCell ref="B115:B116"/>
    <mergeCell ref="C115:C116"/>
    <mergeCell ref="D115:D116"/>
    <mergeCell ref="E115:E116"/>
    <mergeCell ref="J115:J116"/>
    <mergeCell ref="A113:A114"/>
    <mergeCell ref="B113:B114"/>
    <mergeCell ref="C113:C114"/>
    <mergeCell ref="D113:D114"/>
    <mergeCell ref="E113:E114"/>
    <mergeCell ref="J109:J110"/>
    <mergeCell ref="A111:A112"/>
    <mergeCell ref="B111:B112"/>
    <mergeCell ref="C111:C112"/>
    <mergeCell ref="D111:D112"/>
    <mergeCell ref="E111:E112"/>
    <mergeCell ref="J111:J112"/>
    <mergeCell ref="A109:A110"/>
    <mergeCell ref="B109:B110"/>
    <mergeCell ref="C109:C110"/>
    <mergeCell ref="D109:D110"/>
    <mergeCell ref="E109:E110"/>
    <mergeCell ref="J105:J106"/>
    <mergeCell ref="A107:A108"/>
    <mergeCell ref="B107:B108"/>
    <mergeCell ref="C107:C108"/>
    <mergeCell ref="D107:D108"/>
    <mergeCell ref="E107:E108"/>
    <mergeCell ref="J107:J108"/>
    <mergeCell ref="A105:A106"/>
    <mergeCell ref="B105:B106"/>
    <mergeCell ref="C105:C106"/>
    <mergeCell ref="D105:D106"/>
    <mergeCell ref="E105:E106"/>
    <mergeCell ref="J101:J102"/>
    <mergeCell ref="A103:A104"/>
    <mergeCell ref="B103:B104"/>
    <mergeCell ref="C103:C104"/>
    <mergeCell ref="D103:D104"/>
    <mergeCell ref="E103:E104"/>
    <mergeCell ref="J103:J104"/>
    <mergeCell ref="A101:A102"/>
    <mergeCell ref="B101:B102"/>
    <mergeCell ref="C101:C102"/>
    <mergeCell ref="D101:D102"/>
    <mergeCell ref="E101:E102"/>
    <mergeCell ref="J97:J98"/>
    <mergeCell ref="A99:A100"/>
    <mergeCell ref="B99:B100"/>
    <mergeCell ref="C99:C100"/>
    <mergeCell ref="D99:D100"/>
    <mergeCell ref="E99:E100"/>
    <mergeCell ref="J99:J100"/>
    <mergeCell ref="A97:A98"/>
    <mergeCell ref="B97:B98"/>
    <mergeCell ref="C97:C98"/>
    <mergeCell ref="D97:D98"/>
    <mergeCell ref="E97:E98"/>
    <mergeCell ref="J93:J94"/>
    <mergeCell ref="A95:A96"/>
    <mergeCell ref="B95:B96"/>
    <mergeCell ref="C95:C96"/>
    <mergeCell ref="D95:D96"/>
    <mergeCell ref="E95:E96"/>
    <mergeCell ref="J95:J96"/>
    <mergeCell ref="A93:A94"/>
    <mergeCell ref="B93:B94"/>
    <mergeCell ref="C93:C94"/>
    <mergeCell ref="D93:D94"/>
    <mergeCell ref="E93:E94"/>
    <mergeCell ref="J89:J90"/>
    <mergeCell ref="A91:A92"/>
    <mergeCell ref="B91:B92"/>
    <mergeCell ref="C91:C92"/>
    <mergeCell ref="D91:D92"/>
    <mergeCell ref="E91:E92"/>
    <mergeCell ref="J91:J92"/>
    <mergeCell ref="A89:A90"/>
    <mergeCell ref="B89:B90"/>
    <mergeCell ref="C89:C90"/>
    <mergeCell ref="D89:D90"/>
    <mergeCell ref="E89:E90"/>
    <mergeCell ref="J85:J86"/>
    <mergeCell ref="A87:A88"/>
    <mergeCell ref="B87:B88"/>
    <mergeCell ref="C87:C88"/>
    <mergeCell ref="D87:D88"/>
    <mergeCell ref="E87:E88"/>
    <mergeCell ref="J87:J88"/>
    <mergeCell ref="A85:A86"/>
    <mergeCell ref="B85:B86"/>
    <mergeCell ref="C85:C86"/>
    <mergeCell ref="D85:D86"/>
    <mergeCell ref="E85:E86"/>
    <mergeCell ref="J81:J82"/>
    <mergeCell ref="A83:A84"/>
    <mergeCell ref="B83:B84"/>
    <mergeCell ref="C83:C84"/>
    <mergeCell ref="D83:D84"/>
    <mergeCell ref="E83:E84"/>
    <mergeCell ref="J83:J84"/>
    <mergeCell ref="A81:A82"/>
    <mergeCell ref="B81:B82"/>
    <mergeCell ref="C81:C82"/>
    <mergeCell ref="D81:D82"/>
    <mergeCell ref="E81:E82"/>
    <mergeCell ref="J76:J78"/>
    <mergeCell ref="A79:A80"/>
    <mergeCell ref="B79:B80"/>
    <mergeCell ref="C79:C80"/>
    <mergeCell ref="D79:D80"/>
    <mergeCell ref="E79:E80"/>
    <mergeCell ref="J79:J80"/>
    <mergeCell ref="A76:A78"/>
    <mergeCell ref="B76:B78"/>
    <mergeCell ref="C76:C78"/>
    <mergeCell ref="D76:D78"/>
    <mergeCell ref="E76:E78"/>
    <mergeCell ref="A72:A73"/>
    <mergeCell ref="B72:B73"/>
    <mergeCell ref="E72:E73"/>
    <mergeCell ref="J72:J73"/>
    <mergeCell ref="A74:A75"/>
    <mergeCell ref="B74:B75"/>
    <mergeCell ref="E74:E75"/>
    <mergeCell ref="J74:J75"/>
    <mergeCell ref="A65:A66"/>
    <mergeCell ref="B65:B66"/>
    <mergeCell ref="E65:E66"/>
    <mergeCell ref="J65:J66"/>
    <mergeCell ref="A67:A71"/>
    <mergeCell ref="B67:B71"/>
    <mergeCell ref="E67:E71"/>
    <mergeCell ref="J67:J71"/>
    <mergeCell ref="C68:C71"/>
    <mergeCell ref="D68:D71"/>
    <mergeCell ref="J61:J62"/>
    <mergeCell ref="A63:A64"/>
    <mergeCell ref="B63:B64"/>
    <mergeCell ref="E63:E64"/>
    <mergeCell ref="J63:J64"/>
    <mergeCell ref="A61:A62"/>
    <mergeCell ref="B61:B62"/>
    <mergeCell ref="C61:C62"/>
    <mergeCell ref="D61:D62"/>
    <mergeCell ref="E61:E62"/>
    <mergeCell ref="J57:J58"/>
    <mergeCell ref="A59:A60"/>
    <mergeCell ref="B59:B60"/>
    <mergeCell ref="C59:C60"/>
    <mergeCell ref="D59:D60"/>
    <mergeCell ref="E59:E60"/>
    <mergeCell ref="J59:J60"/>
    <mergeCell ref="A57:A58"/>
    <mergeCell ref="B57:B58"/>
    <mergeCell ref="C57:C58"/>
    <mergeCell ref="D57:D58"/>
    <mergeCell ref="E57:E58"/>
    <mergeCell ref="J53:J54"/>
    <mergeCell ref="A55:A56"/>
    <mergeCell ref="B55:B56"/>
    <mergeCell ref="C55:C56"/>
    <mergeCell ref="D55:D56"/>
    <mergeCell ref="E55:E56"/>
    <mergeCell ref="J55:J56"/>
    <mergeCell ref="A52:A54"/>
    <mergeCell ref="B52:B54"/>
    <mergeCell ref="C53:C54"/>
    <mergeCell ref="D53:D54"/>
    <mergeCell ref="E53:E54"/>
    <mergeCell ref="A1:K1"/>
    <mergeCell ref="A2:K2"/>
    <mergeCell ref="A3:K3"/>
    <mergeCell ref="A4:A5"/>
    <mergeCell ref="B4:B5"/>
    <mergeCell ref="C4:C5"/>
    <mergeCell ref="D4:D5"/>
    <mergeCell ref="E4:E5"/>
    <mergeCell ref="F4:G5"/>
    <mergeCell ref="H4:I5"/>
    <mergeCell ref="A29:A30"/>
    <mergeCell ref="J4:J5"/>
    <mergeCell ref="B29:B30"/>
    <mergeCell ref="C29:C30"/>
    <mergeCell ref="D29:D30"/>
    <mergeCell ref="E29:E30"/>
    <mergeCell ref="J29:J30"/>
  </mergeCells>
  <printOptions horizontalCentered="1"/>
  <pageMargins left="0.31496062992126" right="0.31496062992126" top="0.35433070866141703" bottom="0.35433070866141703" header="0.118110236220472" footer="0.118110236220472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ก.พ.66</vt:lpstr>
      <vt:lpstr>ก.พ.66!Print_Titles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</dc:creator>
  <cp:lastModifiedBy>LENOVO-PATSADU</cp:lastModifiedBy>
  <cp:lastPrinted>2023-03-13T08:57:34Z</cp:lastPrinted>
  <dcterms:created xsi:type="dcterms:W3CDTF">2023-03-01T03:45:26Z</dcterms:created>
  <dcterms:modified xsi:type="dcterms:W3CDTF">2023-03-13T09:01:24Z</dcterms:modified>
</cp:coreProperties>
</file>